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<sst xmlns="http://schemas.openxmlformats.org/spreadsheetml/2006/main" count="165" uniqueCount="151">
  <si>
    <t>Код</t>
  </si>
  <si>
    <t>Найменування</t>
  </si>
  <si>
    <t>Стіл лабораторний фізичний (покриття - пластик)</t>
  </si>
  <si>
    <t>Стіл демонстраційний фізичний (3 елементи)</t>
  </si>
  <si>
    <t>Стіл демонстраційний фізичний №1 (з розетками)</t>
  </si>
  <si>
    <t>Стіл демонстраційний фізичний №2</t>
  </si>
  <si>
    <t>Cтіл-помічник №3</t>
  </si>
  <si>
    <t>Стіл демонстраційний хімічний (2 елементи)</t>
  </si>
  <si>
    <t>Стіл комп’ютерний</t>
  </si>
  <si>
    <t>Лава шкільна (з прямими ніжками)</t>
  </si>
  <si>
    <t>Стінка для шкільного класу “Дніпро-1”</t>
  </si>
  <si>
    <t>Стінка для шкільного класу “Промінь-1”</t>
  </si>
  <si>
    <t>Стінка для класу хімії та фізики</t>
  </si>
  <si>
    <t>Стінка для класу  історії, географії та біології</t>
  </si>
  <si>
    <t>Шафа витяжна демонстраційна</t>
  </si>
  <si>
    <t>Секція нижня з дверцятами (С-01)</t>
  </si>
  <si>
    <t>Секція зі скляними дверцятами (С-02)</t>
  </si>
  <si>
    <t>Секція з ящиками подвійна (С-03)</t>
  </si>
  <si>
    <t>Секція для технічних засобів навчання (С-04)</t>
  </si>
  <si>
    <t>Секція для таблиць (С-05)</t>
  </si>
  <si>
    <t>Секція верхня з дверцятами (С-06)</t>
  </si>
  <si>
    <t>Шафа (С-07)</t>
  </si>
  <si>
    <t>Антресоль відкрита (С-08)</t>
  </si>
  <si>
    <t>Секція нижня відкрита (С-09)</t>
  </si>
  <si>
    <t>Секція верхня відкрита (С-010)</t>
  </si>
  <si>
    <t>Секція кутова велика верхня (С-011)</t>
  </si>
  <si>
    <t>Секція для журналів верхня (С-012)</t>
  </si>
  <si>
    <t>Секція для журналів нижня (С-013)</t>
  </si>
  <si>
    <t>Секція верхня відкрита мала (С-014)</t>
  </si>
  <si>
    <t>Секція з ящиками мала (С-015)</t>
  </si>
  <si>
    <t>Тумба відкрита (С-016)</t>
  </si>
  <si>
    <t>Кутовий стіл (С-017)</t>
  </si>
  <si>
    <t>Стіл для вчительської (С-018)</t>
  </si>
  <si>
    <t>Секція кутова мала верхня (С-019)</t>
  </si>
  <si>
    <t>Секція кутова мала нижня (С-020)</t>
  </si>
  <si>
    <t>Секція кутова велика нижня (С-021)</t>
  </si>
  <si>
    <t>Стіл вчителя</t>
  </si>
  <si>
    <t>Тумба</t>
  </si>
  <si>
    <t>Стелаж однобічний</t>
  </si>
  <si>
    <t>Стелаж двобічний</t>
  </si>
  <si>
    <t>Стіл-бар'єр</t>
  </si>
  <si>
    <t>Стіл-кафедра</t>
  </si>
  <si>
    <t>Вітрина настінна зі скляними дверцятами</t>
  </si>
  <si>
    <t>Стіл вчителя однотумбовий (лівий)</t>
  </si>
  <si>
    <t>Аудиторні дошки (на основі сталевого емальованого листа)</t>
  </si>
  <si>
    <t>Для написання крейдою (колір темно-зелений)</t>
  </si>
  <si>
    <t>Стіл вчителя для лінгафонного кабінету</t>
  </si>
  <si>
    <t>Лава шкільна (з гнутими ніжками)</t>
  </si>
  <si>
    <t>Секція стільців для актового залу (3 місця)</t>
  </si>
  <si>
    <t>Стіл робочий</t>
  </si>
  <si>
    <t>Стіл прямокутний</t>
  </si>
  <si>
    <t>Стіл трапецієвидний</t>
  </si>
  <si>
    <t>Стіл напівкруглий</t>
  </si>
  <si>
    <t>Трибуна-1</t>
  </si>
  <si>
    <t>Шафа картотечна (60 шухл.)</t>
  </si>
  <si>
    <t>Шафа картотечна (30 шухл.)</t>
  </si>
  <si>
    <t>ДШ  - 0710 М (750 х 1000)</t>
  </si>
  <si>
    <t>ДШ  - 1007 М (1000 х 750)</t>
  </si>
  <si>
    <t>ДШ  - 1510 М (1500 х 1000)</t>
  </si>
  <si>
    <t>ДШ  -  2010 М (2000 х 1000)</t>
  </si>
  <si>
    <t>ДШ – 3010 М ( 3000 х 1000) з п`ятьма робочими поверхнями</t>
  </si>
  <si>
    <t>ДШП – 2010 М (2000 х 1000), обертова</t>
  </si>
  <si>
    <t>ДШ – 0710 Ф (750 х 1000)</t>
  </si>
  <si>
    <t>ДШ – 1007 Ф (1000 х 750)</t>
  </si>
  <si>
    <t>ДШ – 1510 Ф (1500 х 1000)</t>
  </si>
  <si>
    <t>ДШ -  2010 Ф (2000 х 1000)</t>
  </si>
  <si>
    <t>ДШ – 3010 Ф ( 3000 х 1000), з п’ятьма робочими поверхнями</t>
  </si>
  <si>
    <t>ДШП – 2010 Ф (2000 х 1000), обертова</t>
  </si>
  <si>
    <t>ДШП – 2010 МФ (2000 х 1000), обертова</t>
  </si>
  <si>
    <t>ДШ–3010 МФ (3000х1000) з п’ятьма робочими поверхнями</t>
  </si>
  <si>
    <t>ДШ–3010 ФМ (3000х1000) з п’ятьма робочими поверхнями</t>
  </si>
  <si>
    <t xml:space="preserve">   Ціна            у грн.  без ПДВ </t>
  </si>
  <si>
    <t>Ціна        у грн.     з ПДВ</t>
  </si>
  <si>
    <t>Стіл  демонстраційний хімічний №1 (з мийкою)</t>
  </si>
  <si>
    <t>Стіл лабораторний хімічний (з мийкою,покриття – пластик)</t>
  </si>
  <si>
    <t xml:space="preserve">Стіл  демонстраційний хімічний №2 </t>
  </si>
  <si>
    <t>Стіл учнівський для лінгафонного кабінету одномісний</t>
  </si>
  <si>
    <t>Стіл учнівський для лінгафонного кабінету двомісний</t>
  </si>
  <si>
    <t>Cтіл обідній з розкладними лавами (покриття-пластик)</t>
  </si>
  <si>
    <t>Cтіл для їдальні (покриття - пластик)</t>
  </si>
  <si>
    <t xml:space="preserve">Стіл-кафедра бібліотечна </t>
  </si>
  <si>
    <t>ДШМ -  0710 М мольберт (750 х 1000)</t>
  </si>
  <si>
    <t>ДШМ – 0710 Ф мольберт ( 750 х 1000)</t>
  </si>
  <si>
    <t>Стелаж-тумба виставковий</t>
  </si>
  <si>
    <t>Підставка під СБ</t>
  </si>
  <si>
    <t>Шафа чотирьохдверна (С-025)</t>
  </si>
  <si>
    <t>Шафа дводверна (С-026)</t>
  </si>
  <si>
    <t>Шафа  комбінована зі скляними дверцятами(С-027)</t>
  </si>
  <si>
    <t>Шафа  комбінована з відкритим верхом(С-028)</t>
  </si>
  <si>
    <t>Пенал комбінований з відкритим верхом(С-030)</t>
  </si>
  <si>
    <t>Пенал однодверний  (С-031)</t>
  </si>
  <si>
    <t>Стіл лабораторний хімічний(без мийки,без розеток, покриття–пластик)</t>
  </si>
  <si>
    <t>Стіл лабораторний хімічний(без мийки,з розетками,покриття–пластик)</t>
  </si>
  <si>
    <t>Ціна у грн.  з ПДВ</t>
  </si>
  <si>
    <t xml:space="preserve">  Ціна            у грн.  без ПДВ </t>
  </si>
  <si>
    <t>Стінка для класу загального призначеня</t>
  </si>
  <si>
    <t>Стелаж  кутовий(С-029)</t>
  </si>
  <si>
    <t>Стілець учнівський зі змінною висотою</t>
  </si>
  <si>
    <t>Стіл для кабінету інформатики двомісний</t>
  </si>
  <si>
    <t xml:space="preserve">Набір меблів для вчительської </t>
  </si>
  <si>
    <t xml:space="preserve">Тумба однодверна </t>
  </si>
  <si>
    <t>Для написання фломастером (колір білий)</t>
  </si>
  <si>
    <t>Для написання крейдою і фломастером</t>
  </si>
  <si>
    <t>ДШ – 4010 М ( 4000 х 1000) з п`ятьма робочими поверхнями</t>
  </si>
  <si>
    <t>ДШ – 4010 Ф ( 4000 х 1000) з п`ятьма робочими поверхнями</t>
  </si>
  <si>
    <t>ДШ – 4010 МФ ( 4000 х 1000) з п`ятьма робочими поверхнями</t>
  </si>
  <si>
    <t>ДШ – 4010 ФМ ( 4000 х 1000) з п`ятьма робочими поверхнями</t>
  </si>
  <si>
    <t>Стіл для кабінета інформатики ШР-32 (800*600*760)</t>
  </si>
  <si>
    <t>Стіл для кабінета інформатики ШР-33 (1050*600*760)</t>
  </si>
  <si>
    <t>Стіл антисколіозний одномісний зі змінною висотою ДСП на м/к</t>
  </si>
  <si>
    <t>Стіл антисколіозний одномісний зі змінною висотою з натур.дерев.на м/к</t>
  </si>
  <si>
    <t>Стіл антисколіозний двомісний зі змінною висотою ДСП на м/к</t>
  </si>
  <si>
    <t>Стіл антисколіозний двомісний зі змінною висотою з натур.дерев. на м/к</t>
  </si>
  <si>
    <t>Стіл учнівський одномісний зі змінною висотою ДСП на м/к</t>
  </si>
  <si>
    <t>Стіл антисколіозний одномісний ДСП на м/к</t>
  </si>
  <si>
    <t>Стіл антисколіозний двомісний ДСП на м/к</t>
  </si>
  <si>
    <t>Стіл учнівський двомісний без полиці зі змінною висотою ДСП на м/к</t>
  </si>
  <si>
    <t>Стіл учнів. двомісний без полиці стільниця з заокруг.кутами ДСП на м/к</t>
  </si>
  <si>
    <t>Стіл учнівський двомісний без полиці ДСП на м/к</t>
  </si>
  <si>
    <t>Стіл учнівський одномісний без полиці ДСП на м/к</t>
  </si>
  <si>
    <t>Парта двомісна ДСП на м/к</t>
  </si>
  <si>
    <t>Стіл учнівський одномісний ДСП на м/к</t>
  </si>
  <si>
    <t>Стіл учнівський двомісний ДСП на м/к</t>
  </si>
  <si>
    <t>Стіл учнівський двомісний стільниця ДСП з заокругленими кутами на м/к</t>
  </si>
  <si>
    <t>Стіл учнівський одномісний без полиці зі змінною висотою ДСП на м/к</t>
  </si>
  <si>
    <t>Стіл антисколіозний одномісний з натуральної деревини на м/к</t>
  </si>
  <si>
    <t>Стіл антисколіозний двомісний з натуральної деревини на м/к</t>
  </si>
  <si>
    <t>Стіл учнівський двомісний зі змінною висотою ДСП на м/к</t>
  </si>
  <si>
    <t>Стіл учнів. двомісний стільниця ДСП з заокруг.кут. зі змін.висотою на м/к</t>
  </si>
  <si>
    <t xml:space="preserve">Ліжко (1900х900х600) </t>
  </si>
  <si>
    <t>ДШ  - 0710 Мк (750 х 1000)</t>
  </si>
  <si>
    <t>ДШ  - 1510 Мк (1500 х 1000)</t>
  </si>
  <si>
    <t>ДШ  -  2010 Мк (2000 х 1000)</t>
  </si>
  <si>
    <t>ДШ – 3010 Мк ( 3000 х 1000) з п`ятьма робочими поверхнями</t>
  </si>
  <si>
    <t>ДШ – 0710 Фк (750 х 1000)</t>
  </si>
  <si>
    <t>ДШ – 1510 Фк (1500 х 1000)</t>
  </si>
  <si>
    <t>ДШ -  2010 Фк (2000 х 1000)</t>
  </si>
  <si>
    <t>ДШ–3010 МФк (3000х1000) з п’ятьма робочими поверхнями</t>
  </si>
  <si>
    <t xml:space="preserve">Стілець учнівський ШкС-98-01 </t>
  </si>
  <si>
    <t>Стіл учнівський одномісний без полиці зі змінною висотою ДСП  з заокругленими кутами на м/к</t>
  </si>
  <si>
    <t xml:space="preserve">Стілець учнівський ISO (з плоскоовальної труби) </t>
  </si>
  <si>
    <t>Стіл-парта з натуральної деревини зі змінною висотою (ясень)</t>
  </si>
  <si>
    <t>Стіл-парта з натуральної деревини зі змінною висотою (сосна)</t>
  </si>
  <si>
    <t>Стіл комп’ютерний (1000х1000х940)</t>
  </si>
  <si>
    <t>Стіл комп’ютерний кутовий (1500х1100х750)</t>
  </si>
  <si>
    <t>ДШО- 2810 М (2800 Х 1000)</t>
  </si>
  <si>
    <t>ДШО- 2810 Ф (2800 Х 1000)</t>
  </si>
  <si>
    <t>Стінка для шкільного класу “Дніпро-2” (2550х432х1864)</t>
  </si>
  <si>
    <t>Стінка для шкільного класу “Дніпро-3” (2965х432х1864)</t>
  </si>
  <si>
    <t>Ціна</t>
  </si>
  <si>
    <t>РОЗДРІБНИЙ ПРАЙС ВІД 04.01.19р                                                                                        без урахування вартості доставки                                                                               ШКОЛА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</si>
</sst>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dd/mm/yy;@"/>
    <numFmt numFmtId="188" formatCode="0.000"/>
  </numFmts>
  <fonts count="4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9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wrapText="1"/>
    </xf>
    <xf numFmtId="2" fontId="9" fillId="0" borderId="15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right" wrapText="1"/>
    </xf>
    <xf numFmtId="2" fontId="10" fillId="0" borderId="13" xfId="0" applyNumberFormat="1" applyFont="1" applyFill="1" applyBorder="1" applyAlignment="1">
      <alignment horizontal="right" wrapText="1"/>
    </xf>
    <xf numFmtId="2" fontId="9" fillId="0" borderId="20" xfId="0" applyNumberFormat="1" applyFont="1" applyFill="1" applyBorder="1" applyAlignment="1">
      <alignment horizontal="right" wrapText="1"/>
    </xf>
    <xf numFmtId="2" fontId="10" fillId="0" borderId="20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 horizontal="right" wrapText="1"/>
    </xf>
    <xf numFmtId="2" fontId="8" fillId="0" borderId="23" xfId="0" applyNumberFormat="1" applyFont="1" applyFill="1" applyBorder="1" applyAlignment="1">
      <alignment horizontal="right" wrapText="1"/>
    </xf>
    <xf numFmtId="2" fontId="8" fillId="0" borderId="16" xfId="0" applyNumberFormat="1" applyFont="1" applyFill="1" applyBorder="1" applyAlignment="1">
      <alignment horizontal="right" wrapText="1"/>
    </xf>
    <xf numFmtId="2" fontId="10" fillId="0" borderId="16" xfId="0" applyNumberFormat="1" applyFont="1" applyFill="1" applyBorder="1" applyAlignment="1">
      <alignment horizontal="right" wrapText="1"/>
    </xf>
    <xf numFmtId="2" fontId="8" fillId="0" borderId="24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2" fontId="0" fillId="0" borderId="2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2" fontId="0" fillId="0" borderId="13" xfId="0" applyNumberFormat="1" applyFont="1" applyFill="1" applyBorder="1" applyAlignment="1">
      <alignment vertical="top"/>
    </xf>
    <xf numFmtId="2" fontId="9" fillId="0" borderId="13" xfId="0" applyNumberFormat="1" applyFont="1" applyFill="1" applyBorder="1" applyAlignment="1">
      <alignment wrapText="1"/>
    </xf>
    <xf numFmtId="2" fontId="9" fillId="0" borderId="25" xfId="0" applyNumberFormat="1" applyFont="1" applyFill="1" applyBorder="1" applyAlignment="1">
      <alignment horizontal="right" wrapText="1"/>
    </xf>
    <xf numFmtId="2" fontId="9" fillId="0" borderId="26" xfId="0" applyNumberFormat="1" applyFont="1" applyFill="1" applyBorder="1" applyAlignment="1">
      <alignment horizontal="right" wrapText="1"/>
    </xf>
    <xf numFmtId="2" fontId="4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top"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28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5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2" fontId="0" fillId="0" borderId="15" xfId="0" applyNumberForma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tabSelected="1" zoomScalePageLayoutView="0" workbookViewId="0" topLeftCell="A1">
      <selection activeCell="AA125" sqref="AA125"/>
    </sheetView>
  </sheetViews>
  <sheetFormatPr defaultColWidth="9.00390625" defaultRowHeight="12.75"/>
  <cols>
    <col min="1" max="1" width="7.875" style="15" customWidth="1"/>
    <col min="2" max="2" width="9.125" style="15" customWidth="1"/>
    <col min="3" max="3" width="24.25390625" style="15" customWidth="1"/>
    <col min="4" max="5" width="9.125" style="15" customWidth="1"/>
    <col min="6" max="6" width="2.75390625" style="15" customWidth="1"/>
    <col min="7" max="7" width="16.875" style="15" customWidth="1"/>
    <col min="8" max="8" width="10.00390625" style="15" hidden="1" customWidth="1"/>
    <col min="9" max="9" width="0" style="15" hidden="1" customWidth="1"/>
    <col min="10" max="14" width="9.625" style="10" hidden="1" customWidth="1"/>
    <col min="15" max="15" width="10.25390625" style="10" hidden="1" customWidth="1"/>
    <col min="16" max="17" width="10.125" style="10" hidden="1" customWidth="1"/>
    <col min="18" max="18" width="10.125" style="15" hidden="1" customWidth="1"/>
    <col min="19" max="19" width="10.375" style="15" hidden="1" customWidth="1"/>
    <col min="20" max="20" width="10.25390625" style="15" hidden="1" customWidth="1"/>
    <col min="21" max="21" width="0.2421875" style="15" hidden="1" customWidth="1"/>
    <col min="22" max="22" width="0.12890625" style="25" customWidth="1"/>
    <col min="23" max="23" width="9.125" style="16" hidden="1" customWidth="1"/>
    <col min="24" max="24" width="9.125" style="10" customWidth="1"/>
    <col min="25" max="16384" width="9.125" style="15" customWidth="1"/>
  </cols>
  <sheetData>
    <row r="1" spans="1:24" ht="12.75" customHeight="1">
      <c r="A1" s="124" t="s">
        <v>150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6"/>
    </row>
    <row r="2" spans="1:24" ht="42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9"/>
    </row>
    <row r="3" spans="1:24" s="14" customFormat="1" ht="39.75" customHeight="1">
      <c r="A3" s="112" t="s">
        <v>0</v>
      </c>
      <c r="B3" s="113" t="s">
        <v>1</v>
      </c>
      <c r="C3" s="114"/>
      <c r="D3" s="114"/>
      <c r="E3" s="114"/>
      <c r="F3" s="114"/>
      <c r="G3" s="115"/>
      <c r="H3" s="116" t="s">
        <v>71</v>
      </c>
      <c r="I3" s="117" t="s">
        <v>72</v>
      </c>
      <c r="J3" s="116" t="s">
        <v>94</v>
      </c>
      <c r="K3" s="116" t="s">
        <v>94</v>
      </c>
      <c r="L3" s="116" t="s">
        <v>94</v>
      </c>
      <c r="M3" s="116" t="s">
        <v>94</v>
      </c>
      <c r="N3" s="116" t="s">
        <v>94</v>
      </c>
      <c r="O3" s="117" t="s">
        <v>93</v>
      </c>
      <c r="P3" s="117" t="s">
        <v>93</v>
      </c>
      <c r="Q3" s="117" t="s">
        <v>93</v>
      </c>
      <c r="R3" s="118" t="s">
        <v>93</v>
      </c>
      <c r="S3" s="117" t="s">
        <v>93</v>
      </c>
      <c r="T3" s="116" t="s">
        <v>94</v>
      </c>
      <c r="U3" s="117" t="s">
        <v>93</v>
      </c>
      <c r="V3" s="119" t="s">
        <v>94</v>
      </c>
      <c r="W3" s="122" t="s">
        <v>93</v>
      </c>
      <c r="X3" s="123" t="s">
        <v>149</v>
      </c>
    </row>
    <row r="4" spans="1:24" s="14" customFormat="1" ht="0.75" customHeight="1">
      <c r="A4" s="92"/>
      <c r="B4" s="93"/>
      <c r="C4" s="93"/>
      <c r="D4" s="93"/>
      <c r="E4" s="93"/>
      <c r="F4" s="93"/>
      <c r="G4" s="93"/>
      <c r="H4" s="88"/>
      <c r="I4" s="89"/>
      <c r="J4" s="7"/>
      <c r="K4" s="7"/>
      <c r="L4" s="7"/>
      <c r="M4" s="7"/>
      <c r="N4" s="7"/>
      <c r="O4" s="18"/>
      <c r="P4" s="18"/>
      <c r="Q4" s="19"/>
      <c r="R4" s="20"/>
      <c r="V4" s="25"/>
      <c r="W4" s="16"/>
      <c r="X4" s="27"/>
    </row>
    <row r="5" spans="1:24" s="14" customFormat="1" ht="3" customHeight="1" hidden="1">
      <c r="A5" s="94"/>
      <c r="B5" s="95"/>
      <c r="C5" s="95"/>
      <c r="D5" s="95"/>
      <c r="E5" s="95"/>
      <c r="F5" s="95"/>
      <c r="G5" s="95"/>
      <c r="H5" s="90"/>
      <c r="I5" s="91"/>
      <c r="J5" s="7"/>
      <c r="K5" s="7"/>
      <c r="L5" s="7"/>
      <c r="M5" s="7"/>
      <c r="N5" s="7"/>
      <c r="O5" s="21"/>
      <c r="P5" s="7"/>
      <c r="Q5" s="19"/>
      <c r="R5" s="20"/>
      <c r="V5" s="25"/>
      <c r="W5" s="16"/>
      <c r="X5" s="27"/>
    </row>
    <row r="6" spans="1:24" s="14" customFormat="1" ht="15">
      <c r="A6" s="65">
        <v>80280</v>
      </c>
      <c r="B6" s="84" t="s">
        <v>109</v>
      </c>
      <c r="C6" s="84"/>
      <c r="D6" s="84"/>
      <c r="E6" s="84"/>
      <c r="F6" s="84"/>
      <c r="G6" s="84"/>
      <c r="H6" s="56"/>
      <c r="I6" s="56"/>
      <c r="J6" s="7"/>
      <c r="K6" s="7"/>
      <c r="L6" s="7"/>
      <c r="M6" s="27">
        <v>238.25</v>
      </c>
      <c r="N6" s="27">
        <v>217.5</v>
      </c>
      <c r="O6" s="27">
        <f>M6*1.2</f>
        <v>285.9</v>
      </c>
      <c r="P6" s="7"/>
      <c r="Q6" s="19"/>
      <c r="R6" s="9"/>
      <c r="S6" s="27">
        <f>N6*1.2</f>
        <v>261</v>
      </c>
      <c r="T6" s="27">
        <f>U6/1.2</f>
        <v>217.5</v>
      </c>
      <c r="U6" s="27">
        <v>261</v>
      </c>
      <c r="V6" s="75">
        <v>740</v>
      </c>
      <c r="W6" s="38">
        <f>V6*1.2</f>
        <v>888</v>
      </c>
      <c r="X6" s="130">
        <v>1070</v>
      </c>
    </row>
    <row r="7" spans="1:24" s="14" customFormat="1" ht="15.75" customHeight="1">
      <c r="A7" s="66">
        <v>80281</v>
      </c>
      <c r="B7" s="84" t="s">
        <v>110</v>
      </c>
      <c r="C7" s="84"/>
      <c r="D7" s="84"/>
      <c r="E7" s="84"/>
      <c r="F7" s="84"/>
      <c r="G7" s="84"/>
      <c r="H7" s="56"/>
      <c r="I7" s="56"/>
      <c r="J7" s="7"/>
      <c r="K7" s="7"/>
      <c r="L7" s="7"/>
      <c r="M7" s="27"/>
      <c r="N7" s="27"/>
      <c r="O7" s="27"/>
      <c r="P7" s="7"/>
      <c r="Q7" s="19"/>
      <c r="R7" s="9"/>
      <c r="S7" s="27"/>
      <c r="T7" s="27"/>
      <c r="U7" s="27"/>
      <c r="V7" s="75">
        <v>1215</v>
      </c>
      <c r="W7" s="38">
        <f aca="true" t="shared" si="0" ref="W7:W72">V7*1.2</f>
        <v>1458</v>
      </c>
      <c r="X7" s="130">
        <f>W7*1.2</f>
        <v>1749.6</v>
      </c>
    </row>
    <row r="8" spans="1:24" s="14" customFormat="1" ht="13.5" customHeight="1">
      <c r="A8" s="66">
        <v>80290</v>
      </c>
      <c r="B8" s="84" t="s">
        <v>111</v>
      </c>
      <c r="C8" s="84"/>
      <c r="D8" s="84"/>
      <c r="E8" s="84"/>
      <c r="F8" s="84"/>
      <c r="G8" s="84"/>
      <c r="H8" s="56"/>
      <c r="I8" s="56"/>
      <c r="J8" s="7"/>
      <c r="K8" s="7"/>
      <c r="L8" s="7"/>
      <c r="M8" s="27">
        <v>329.25</v>
      </c>
      <c r="N8" s="27">
        <v>312.5</v>
      </c>
      <c r="O8" s="27"/>
      <c r="P8" s="7"/>
      <c r="Q8" s="19"/>
      <c r="R8" s="9"/>
      <c r="S8" s="27">
        <f aca="true" t="shared" si="1" ref="S8:S74">N8*1.2</f>
        <v>375</v>
      </c>
      <c r="T8" s="27">
        <f aca="true" t="shared" si="2" ref="T8:T74">U8/1.2</f>
        <v>312.5</v>
      </c>
      <c r="U8" s="27">
        <v>375</v>
      </c>
      <c r="V8" s="75">
        <v>915</v>
      </c>
      <c r="W8" s="38">
        <f t="shared" si="0"/>
        <v>1098</v>
      </c>
      <c r="X8" s="130">
        <v>1320</v>
      </c>
    </row>
    <row r="9" spans="1:24" s="14" customFormat="1" ht="13.5" customHeight="1">
      <c r="A9" s="66">
        <v>80291</v>
      </c>
      <c r="B9" s="84" t="s">
        <v>112</v>
      </c>
      <c r="C9" s="84"/>
      <c r="D9" s="84"/>
      <c r="E9" s="84"/>
      <c r="F9" s="84"/>
      <c r="G9" s="84"/>
      <c r="H9" s="56"/>
      <c r="I9" s="56"/>
      <c r="J9" s="7"/>
      <c r="K9" s="7"/>
      <c r="L9" s="7"/>
      <c r="M9" s="7"/>
      <c r="N9" s="27"/>
      <c r="O9" s="27"/>
      <c r="P9" s="7"/>
      <c r="Q9" s="19"/>
      <c r="R9" s="9"/>
      <c r="S9" s="27"/>
      <c r="T9" s="27"/>
      <c r="U9" s="27"/>
      <c r="V9" s="75">
        <v>1400</v>
      </c>
      <c r="W9" s="38">
        <f t="shared" si="0"/>
        <v>1680</v>
      </c>
      <c r="X9" s="130">
        <v>2020</v>
      </c>
    </row>
    <row r="10" spans="1:24" s="14" customFormat="1" ht="15" customHeight="1">
      <c r="A10" s="65">
        <v>80295</v>
      </c>
      <c r="B10" s="96" t="s">
        <v>113</v>
      </c>
      <c r="C10" s="96"/>
      <c r="D10" s="96"/>
      <c r="E10" s="96"/>
      <c r="F10" s="96"/>
      <c r="G10" s="96"/>
      <c r="H10" s="56"/>
      <c r="I10" s="56"/>
      <c r="J10" s="7"/>
      <c r="K10" s="7"/>
      <c r="L10" s="7"/>
      <c r="M10" s="7">
        <v>193</v>
      </c>
      <c r="N10" s="27">
        <v>197.5</v>
      </c>
      <c r="O10" s="27"/>
      <c r="P10" s="7"/>
      <c r="Q10" s="19"/>
      <c r="R10" s="9"/>
      <c r="S10" s="27">
        <f t="shared" si="1"/>
        <v>237</v>
      </c>
      <c r="T10" s="27">
        <f t="shared" si="2"/>
        <v>197.5</v>
      </c>
      <c r="U10" s="27">
        <v>237</v>
      </c>
      <c r="V10" s="75">
        <v>635</v>
      </c>
      <c r="W10" s="38">
        <f t="shared" si="0"/>
        <v>762</v>
      </c>
      <c r="X10" s="130">
        <v>920</v>
      </c>
    </row>
    <row r="11" spans="1:24" s="34" customFormat="1" ht="27" customHeight="1">
      <c r="A11" s="67">
        <v>80296</v>
      </c>
      <c r="B11" s="84" t="s">
        <v>139</v>
      </c>
      <c r="C11" s="84"/>
      <c r="D11" s="84"/>
      <c r="E11" s="84"/>
      <c r="F11" s="84"/>
      <c r="G11" s="84"/>
      <c r="H11" s="28"/>
      <c r="I11" s="28"/>
      <c r="J11" s="29"/>
      <c r="K11" s="29"/>
      <c r="L11" s="29"/>
      <c r="M11" s="29"/>
      <c r="N11" s="30"/>
      <c r="O11" s="30"/>
      <c r="P11" s="29"/>
      <c r="Q11" s="31"/>
      <c r="R11" s="32"/>
      <c r="S11" s="30"/>
      <c r="T11" s="30"/>
      <c r="U11" s="30"/>
      <c r="V11" s="33">
        <v>630</v>
      </c>
      <c r="W11" s="38">
        <f t="shared" si="0"/>
        <v>756</v>
      </c>
      <c r="X11" s="130">
        <v>910</v>
      </c>
    </row>
    <row r="12" spans="1:24" s="34" customFormat="1" ht="15" customHeight="1">
      <c r="A12" s="67">
        <v>80298</v>
      </c>
      <c r="B12" s="81" t="s">
        <v>141</v>
      </c>
      <c r="C12" s="82"/>
      <c r="D12" s="82"/>
      <c r="E12" s="82"/>
      <c r="F12" s="82"/>
      <c r="G12" s="83"/>
      <c r="H12" s="28"/>
      <c r="I12" s="28"/>
      <c r="J12" s="29"/>
      <c r="K12" s="29"/>
      <c r="L12" s="29"/>
      <c r="M12" s="29"/>
      <c r="N12" s="30"/>
      <c r="O12" s="30"/>
      <c r="P12" s="29"/>
      <c r="Q12" s="31"/>
      <c r="R12" s="32"/>
      <c r="S12" s="30"/>
      <c r="T12" s="30"/>
      <c r="U12" s="30"/>
      <c r="V12" s="75">
        <v>3240</v>
      </c>
      <c r="W12" s="38">
        <f t="shared" si="0"/>
        <v>3888</v>
      </c>
      <c r="X12" s="130">
        <v>4670</v>
      </c>
    </row>
    <row r="13" spans="1:24" s="34" customFormat="1" ht="15" customHeight="1">
      <c r="A13" s="67">
        <v>80299</v>
      </c>
      <c r="B13" s="81" t="s">
        <v>142</v>
      </c>
      <c r="C13" s="82"/>
      <c r="D13" s="82"/>
      <c r="E13" s="82"/>
      <c r="F13" s="82"/>
      <c r="G13" s="83"/>
      <c r="H13" s="28"/>
      <c r="I13" s="28"/>
      <c r="J13" s="29"/>
      <c r="K13" s="29"/>
      <c r="L13" s="29"/>
      <c r="M13" s="29"/>
      <c r="N13" s="30"/>
      <c r="O13" s="30"/>
      <c r="P13" s="29"/>
      <c r="Q13" s="31"/>
      <c r="R13" s="32"/>
      <c r="S13" s="30"/>
      <c r="T13" s="30"/>
      <c r="U13" s="30"/>
      <c r="V13" s="75">
        <v>2715</v>
      </c>
      <c r="W13" s="38">
        <f t="shared" si="0"/>
        <v>3258</v>
      </c>
      <c r="X13" s="130">
        <f>W13*1.2</f>
        <v>3909.6</v>
      </c>
    </row>
    <row r="14" spans="1:24" s="14" customFormat="1" ht="14.25" customHeight="1">
      <c r="A14" s="35">
        <v>80300</v>
      </c>
      <c r="B14" s="102" t="s">
        <v>114</v>
      </c>
      <c r="C14" s="102"/>
      <c r="D14" s="102"/>
      <c r="E14" s="102"/>
      <c r="F14" s="102"/>
      <c r="G14" s="102"/>
      <c r="H14" s="36">
        <v>148.75</v>
      </c>
      <c r="I14" s="37">
        <f>H14*1.2</f>
        <v>178.5</v>
      </c>
      <c r="J14" s="27">
        <v>159.25</v>
      </c>
      <c r="K14" s="38">
        <v>168.75</v>
      </c>
      <c r="L14" s="38">
        <f>K14*1.04</f>
        <v>175.5</v>
      </c>
      <c r="M14" s="38">
        <v>180.75</v>
      </c>
      <c r="N14" s="27">
        <v>172.5</v>
      </c>
      <c r="O14" s="27"/>
      <c r="P14" s="57"/>
      <c r="Q14" s="39"/>
      <c r="R14" s="40"/>
      <c r="S14" s="27">
        <f t="shared" si="1"/>
        <v>207</v>
      </c>
      <c r="T14" s="27">
        <f t="shared" si="2"/>
        <v>182.5</v>
      </c>
      <c r="U14" s="27">
        <v>219</v>
      </c>
      <c r="V14" s="75">
        <v>635</v>
      </c>
      <c r="W14" s="38">
        <f t="shared" si="0"/>
        <v>762</v>
      </c>
      <c r="X14" s="130">
        <v>920</v>
      </c>
    </row>
    <row r="15" spans="1:24" s="14" customFormat="1" ht="14.25" customHeight="1">
      <c r="A15" s="68">
        <v>80301</v>
      </c>
      <c r="B15" s="84" t="s">
        <v>115</v>
      </c>
      <c r="C15" s="84"/>
      <c r="D15" s="84"/>
      <c r="E15" s="84"/>
      <c r="F15" s="84"/>
      <c r="G15" s="84"/>
      <c r="H15" s="41"/>
      <c r="I15" s="37"/>
      <c r="J15" s="27">
        <v>239.5</v>
      </c>
      <c r="K15" s="38">
        <v>253.75</v>
      </c>
      <c r="L15" s="38">
        <v>264</v>
      </c>
      <c r="M15" s="38">
        <v>271.75</v>
      </c>
      <c r="N15" s="27">
        <v>260</v>
      </c>
      <c r="O15" s="27"/>
      <c r="P15" s="57"/>
      <c r="Q15" s="39"/>
      <c r="R15" s="40"/>
      <c r="S15" s="27">
        <f t="shared" si="1"/>
        <v>312</v>
      </c>
      <c r="T15" s="27">
        <f t="shared" si="2"/>
        <v>272.5</v>
      </c>
      <c r="U15" s="27">
        <v>327</v>
      </c>
      <c r="V15" s="75">
        <v>795</v>
      </c>
      <c r="W15" s="38">
        <f t="shared" si="0"/>
        <v>954</v>
      </c>
      <c r="X15" s="130">
        <v>1150</v>
      </c>
    </row>
    <row r="16" spans="1:24" s="14" customFormat="1" ht="17.25" customHeight="1">
      <c r="A16" s="68">
        <v>80302</v>
      </c>
      <c r="B16" s="84" t="s">
        <v>116</v>
      </c>
      <c r="C16" s="84"/>
      <c r="D16" s="84"/>
      <c r="E16" s="84"/>
      <c r="F16" s="84"/>
      <c r="G16" s="84"/>
      <c r="H16" s="41"/>
      <c r="I16" s="37"/>
      <c r="J16" s="27"/>
      <c r="K16" s="38"/>
      <c r="L16" s="38"/>
      <c r="M16" s="38">
        <v>217.5</v>
      </c>
      <c r="N16" s="27">
        <v>215</v>
      </c>
      <c r="O16" s="27"/>
      <c r="P16" s="57"/>
      <c r="Q16" s="39"/>
      <c r="R16" s="40"/>
      <c r="S16" s="27">
        <f t="shared" si="1"/>
        <v>258</v>
      </c>
      <c r="T16" s="27">
        <f t="shared" si="2"/>
        <v>215</v>
      </c>
      <c r="U16" s="27">
        <v>258</v>
      </c>
      <c r="V16" s="75">
        <v>705</v>
      </c>
      <c r="W16" s="38">
        <f t="shared" si="0"/>
        <v>846</v>
      </c>
      <c r="X16" s="130">
        <v>1020</v>
      </c>
    </row>
    <row r="17" spans="1:24" s="14" customFormat="1" ht="14.25" customHeight="1">
      <c r="A17" s="69">
        <v>80303</v>
      </c>
      <c r="B17" s="85" t="s">
        <v>117</v>
      </c>
      <c r="C17" s="86"/>
      <c r="D17" s="86"/>
      <c r="E17" s="86"/>
      <c r="F17" s="86"/>
      <c r="G17" s="87"/>
      <c r="H17" s="41">
        <v>151.5</v>
      </c>
      <c r="I17" s="37">
        <f>H17*1.2</f>
        <v>181.79999999999998</v>
      </c>
      <c r="J17" s="27">
        <v>151.5</v>
      </c>
      <c r="K17" s="38">
        <v>160.5</v>
      </c>
      <c r="L17" s="38">
        <v>167</v>
      </c>
      <c r="M17" s="38">
        <v>172</v>
      </c>
      <c r="N17" s="27">
        <v>190</v>
      </c>
      <c r="O17" s="27"/>
      <c r="P17" s="57"/>
      <c r="Q17" s="39"/>
      <c r="R17" s="40"/>
      <c r="S17" s="27">
        <f t="shared" si="1"/>
        <v>228</v>
      </c>
      <c r="T17" s="27">
        <f t="shared" si="2"/>
        <v>200</v>
      </c>
      <c r="U17" s="27">
        <v>240</v>
      </c>
      <c r="V17" s="75">
        <v>645</v>
      </c>
      <c r="W17" s="38">
        <f t="shared" si="0"/>
        <v>774</v>
      </c>
      <c r="X17" s="130">
        <v>930</v>
      </c>
    </row>
    <row r="18" spans="1:24" s="14" customFormat="1" ht="14.25" customHeight="1">
      <c r="A18" s="35">
        <v>80304</v>
      </c>
      <c r="B18" s="84" t="s">
        <v>118</v>
      </c>
      <c r="C18" s="84"/>
      <c r="D18" s="84"/>
      <c r="E18" s="84"/>
      <c r="F18" s="84"/>
      <c r="G18" s="84"/>
      <c r="H18" s="58">
        <v>130.25</v>
      </c>
      <c r="I18" s="37">
        <f>H18*1.2</f>
        <v>156.29999999999998</v>
      </c>
      <c r="J18" s="27">
        <v>141.5</v>
      </c>
      <c r="K18" s="38">
        <v>150</v>
      </c>
      <c r="L18" s="38">
        <f>K18*1.04</f>
        <v>156</v>
      </c>
      <c r="M18" s="38">
        <v>160.75</v>
      </c>
      <c r="N18" s="27">
        <v>162.5</v>
      </c>
      <c r="O18" s="27"/>
      <c r="P18" s="57"/>
      <c r="Q18" s="39"/>
      <c r="R18" s="40"/>
      <c r="S18" s="27">
        <f t="shared" si="1"/>
        <v>195</v>
      </c>
      <c r="T18" s="27">
        <f t="shared" si="2"/>
        <v>170</v>
      </c>
      <c r="U18" s="27">
        <v>204</v>
      </c>
      <c r="V18" s="75">
        <v>630</v>
      </c>
      <c r="W18" s="38">
        <f t="shared" si="0"/>
        <v>756</v>
      </c>
      <c r="X18" s="130">
        <v>910</v>
      </c>
    </row>
    <row r="19" spans="1:24" s="14" customFormat="1" ht="14.25" customHeight="1">
      <c r="A19" s="35">
        <v>80305</v>
      </c>
      <c r="B19" s="84" t="s">
        <v>119</v>
      </c>
      <c r="C19" s="84"/>
      <c r="D19" s="84"/>
      <c r="E19" s="84"/>
      <c r="F19" s="84"/>
      <c r="G19" s="84"/>
      <c r="H19" s="58"/>
      <c r="I19" s="37"/>
      <c r="J19" s="27"/>
      <c r="K19" s="38"/>
      <c r="L19" s="38"/>
      <c r="M19" s="38"/>
      <c r="N19" s="27">
        <v>135</v>
      </c>
      <c r="O19" s="27"/>
      <c r="P19" s="57"/>
      <c r="Q19" s="39"/>
      <c r="R19" s="40"/>
      <c r="S19" s="27">
        <f t="shared" si="1"/>
        <v>162</v>
      </c>
      <c r="T19" s="27">
        <f t="shared" si="2"/>
        <v>142.5</v>
      </c>
      <c r="U19" s="27">
        <v>171</v>
      </c>
      <c r="V19" s="75">
        <v>515</v>
      </c>
      <c r="W19" s="38">
        <f t="shared" si="0"/>
        <v>618</v>
      </c>
      <c r="X19" s="130">
        <v>740</v>
      </c>
    </row>
    <row r="20" spans="1:24" s="14" customFormat="1" ht="13.5" customHeight="1">
      <c r="A20" s="70">
        <v>80306</v>
      </c>
      <c r="B20" s="77" t="s">
        <v>120</v>
      </c>
      <c r="C20" s="77"/>
      <c r="D20" s="77"/>
      <c r="E20" s="77"/>
      <c r="F20" s="77"/>
      <c r="G20" s="77"/>
      <c r="H20" s="36">
        <v>330.75</v>
      </c>
      <c r="I20" s="37">
        <f>H20*1.2</f>
        <v>396.9</v>
      </c>
      <c r="J20" s="27">
        <v>396.5</v>
      </c>
      <c r="K20" s="38">
        <v>420.25</v>
      </c>
      <c r="L20" s="38">
        <v>437</v>
      </c>
      <c r="M20" s="38">
        <v>450.25</v>
      </c>
      <c r="N20" s="27">
        <v>420</v>
      </c>
      <c r="O20" s="27"/>
      <c r="P20" s="57"/>
      <c r="Q20" s="39"/>
      <c r="R20" s="40"/>
      <c r="S20" s="27">
        <f t="shared" si="1"/>
        <v>504</v>
      </c>
      <c r="T20" s="27">
        <f t="shared" si="2"/>
        <v>442.5</v>
      </c>
      <c r="U20" s="27">
        <v>531</v>
      </c>
      <c r="V20" s="75">
        <v>1370</v>
      </c>
      <c r="W20" s="38">
        <f t="shared" si="0"/>
        <v>1644</v>
      </c>
      <c r="X20" s="130">
        <v>1970</v>
      </c>
    </row>
    <row r="21" spans="1:24" s="14" customFormat="1" ht="15" customHeight="1">
      <c r="A21" s="35">
        <v>80307</v>
      </c>
      <c r="B21" s="84" t="s">
        <v>121</v>
      </c>
      <c r="C21" s="84"/>
      <c r="D21" s="84"/>
      <c r="E21" s="84"/>
      <c r="F21" s="84"/>
      <c r="G21" s="84"/>
      <c r="H21" s="58">
        <v>108.5</v>
      </c>
      <c r="I21" s="37">
        <f>H21*1.2</f>
        <v>130.2</v>
      </c>
      <c r="J21" s="27">
        <v>119.5</v>
      </c>
      <c r="K21" s="38">
        <v>126.5</v>
      </c>
      <c r="L21" s="38">
        <v>131.5</v>
      </c>
      <c r="M21" s="38">
        <v>135.5</v>
      </c>
      <c r="N21" s="27">
        <v>142.5</v>
      </c>
      <c r="O21" s="27"/>
      <c r="P21" s="57"/>
      <c r="Q21" s="39"/>
      <c r="R21" s="40"/>
      <c r="S21" s="27">
        <f t="shared" si="1"/>
        <v>171</v>
      </c>
      <c r="T21" s="27">
        <f t="shared" si="2"/>
        <v>150</v>
      </c>
      <c r="U21" s="27">
        <v>180</v>
      </c>
      <c r="V21" s="75">
        <v>550</v>
      </c>
      <c r="W21" s="38">
        <f t="shared" si="0"/>
        <v>660</v>
      </c>
      <c r="X21" s="130">
        <v>790</v>
      </c>
    </row>
    <row r="22" spans="1:24" s="14" customFormat="1" ht="15" customHeight="1">
      <c r="A22" s="35">
        <v>80308</v>
      </c>
      <c r="B22" s="84" t="s">
        <v>122</v>
      </c>
      <c r="C22" s="84"/>
      <c r="D22" s="84"/>
      <c r="E22" s="84"/>
      <c r="F22" s="84"/>
      <c r="G22" s="84"/>
      <c r="H22" s="36">
        <v>144.5</v>
      </c>
      <c r="I22" s="37">
        <f>H22*1.2</f>
        <v>173.4</v>
      </c>
      <c r="J22" s="27">
        <v>154.5</v>
      </c>
      <c r="K22" s="38">
        <v>163.75</v>
      </c>
      <c r="L22" s="38">
        <v>170.25</v>
      </c>
      <c r="M22" s="38">
        <v>175.5</v>
      </c>
      <c r="N22" s="27">
        <v>182.5</v>
      </c>
      <c r="O22" s="27"/>
      <c r="P22" s="57"/>
      <c r="Q22" s="39"/>
      <c r="R22" s="40"/>
      <c r="S22" s="27">
        <f t="shared" si="1"/>
        <v>219</v>
      </c>
      <c r="T22" s="27">
        <f t="shared" si="2"/>
        <v>192.5</v>
      </c>
      <c r="U22" s="27">
        <v>231</v>
      </c>
      <c r="V22" s="75">
        <v>690</v>
      </c>
      <c r="W22" s="38">
        <f t="shared" si="0"/>
        <v>828</v>
      </c>
      <c r="X22" s="130">
        <v>1000</v>
      </c>
    </row>
    <row r="23" spans="1:24" s="14" customFormat="1" ht="13.5" customHeight="1">
      <c r="A23" s="71">
        <v>80310</v>
      </c>
      <c r="B23" s="85" t="s">
        <v>123</v>
      </c>
      <c r="C23" s="86"/>
      <c r="D23" s="86"/>
      <c r="E23" s="86"/>
      <c r="F23" s="86"/>
      <c r="G23" s="87"/>
      <c r="H23" s="36">
        <v>162.25</v>
      </c>
      <c r="I23" s="37">
        <f>H23*1.2</f>
        <v>194.7</v>
      </c>
      <c r="J23" s="27">
        <v>166.25</v>
      </c>
      <c r="K23" s="38">
        <v>176.25</v>
      </c>
      <c r="L23" s="38">
        <v>183.25</v>
      </c>
      <c r="M23" s="38">
        <f>L23*1.03</f>
        <v>188.7475</v>
      </c>
      <c r="N23" s="27">
        <v>197.5</v>
      </c>
      <c r="O23" s="27"/>
      <c r="P23" s="57"/>
      <c r="Q23" s="39"/>
      <c r="R23" s="40"/>
      <c r="S23" s="27">
        <f t="shared" si="1"/>
        <v>237</v>
      </c>
      <c r="T23" s="27">
        <f t="shared" si="2"/>
        <v>207.5</v>
      </c>
      <c r="U23" s="27">
        <v>249</v>
      </c>
      <c r="V23" s="75">
        <v>725</v>
      </c>
      <c r="W23" s="38">
        <f t="shared" si="0"/>
        <v>870</v>
      </c>
      <c r="X23" s="130">
        <v>1050</v>
      </c>
    </row>
    <row r="24" spans="1:24" s="14" customFormat="1" ht="13.5" customHeight="1">
      <c r="A24" s="70">
        <v>80311</v>
      </c>
      <c r="B24" s="84" t="s">
        <v>124</v>
      </c>
      <c r="C24" s="84"/>
      <c r="D24" s="84"/>
      <c r="E24" s="84"/>
      <c r="F24" s="84"/>
      <c r="G24" s="84"/>
      <c r="H24" s="36"/>
      <c r="I24" s="37"/>
      <c r="J24" s="27"/>
      <c r="K24" s="38"/>
      <c r="L24" s="38"/>
      <c r="M24" s="38"/>
      <c r="N24" s="27">
        <v>187.5</v>
      </c>
      <c r="O24" s="27"/>
      <c r="P24" s="27"/>
      <c r="Q24" s="39"/>
      <c r="R24" s="40"/>
      <c r="S24" s="27">
        <f t="shared" si="1"/>
        <v>225</v>
      </c>
      <c r="T24" s="27">
        <f t="shared" si="2"/>
        <v>187.5</v>
      </c>
      <c r="U24" s="27">
        <v>225</v>
      </c>
      <c r="V24" s="75">
        <v>585</v>
      </c>
      <c r="W24" s="38">
        <f t="shared" si="0"/>
        <v>702</v>
      </c>
      <c r="X24" s="130">
        <v>840</v>
      </c>
    </row>
    <row r="25" spans="1:24" s="14" customFormat="1" ht="13.5" customHeight="1">
      <c r="A25" s="70">
        <v>80313</v>
      </c>
      <c r="B25" s="84" t="s">
        <v>125</v>
      </c>
      <c r="C25" s="84"/>
      <c r="D25" s="84"/>
      <c r="E25" s="84"/>
      <c r="F25" s="84"/>
      <c r="G25" s="84"/>
      <c r="H25" s="36"/>
      <c r="I25" s="37"/>
      <c r="J25" s="27"/>
      <c r="K25" s="38"/>
      <c r="L25" s="38"/>
      <c r="M25" s="38"/>
      <c r="N25" s="27"/>
      <c r="O25" s="27"/>
      <c r="P25" s="27"/>
      <c r="Q25" s="39"/>
      <c r="R25" s="40"/>
      <c r="S25" s="27"/>
      <c r="T25" s="27"/>
      <c r="U25" s="27"/>
      <c r="V25" s="75">
        <v>1025</v>
      </c>
      <c r="W25" s="38">
        <f t="shared" si="0"/>
        <v>1230</v>
      </c>
      <c r="X25" s="130">
        <v>1480</v>
      </c>
    </row>
    <row r="26" spans="1:24" s="14" customFormat="1" ht="13.5" customHeight="1">
      <c r="A26" s="70">
        <v>80314</v>
      </c>
      <c r="B26" s="84" t="s">
        <v>126</v>
      </c>
      <c r="C26" s="84"/>
      <c r="D26" s="84"/>
      <c r="E26" s="84"/>
      <c r="F26" s="84"/>
      <c r="G26" s="84"/>
      <c r="H26" s="36"/>
      <c r="I26" s="37"/>
      <c r="J26" s="27"/>
      <c r="K26" s="38"/>
      <c r="L26" s="38"/>
      <c r="M26" s="38"/>
      <c r="N26" s="27"/>
      <c r="O26" s="27"/>
      <c r="P26" s="27"/>
      <c r="Q26" s="39"/>
      <c r="R26" s="40"/>
      <c r="S26" s="27"/>
      <c r="T26" s="27"/>
      <c r="U26" s="27"/>
      <c r="V26" s="75">
        <v>1355</v>
      </c>
      <c r="W26" s="38">
        <f t="shared" si="0"/>
        <v>1626</v>
      </c>
      <c r="X26" s="130">
        <v>1950</v>
      </c>
    </row>
    <row r="27" spans="1:24" s="14" customFormat="1" ht="13.5" customHeight="1">
      <c r="A27" s="70">
        <v>80315</v>
      </c>
      <c r="B27" s="84" t="s">
        <v>127</v>
      </c>
      <c r="C27" s="84"/>
      <c r="D27" s="84"/>
      <c r="E27" s="84"/>
      <c r="F27" s="84"/>
      <c r="G27" s="84"/>
      <c r="H27" s="36"/>
      <c r="I27" s="37"/>
      <c r="J27" s="27"/>
      <c r="K27" s="38"/>
      <c r="L27" s="38"/>
      <c r="M27" s="38">
        <v>232.5</v>
      </c>
      <c r="N27" s="27">
        <v>237.5</v>
      </c>
      <c r="O27" s="27"/>
      <c r="P27" s="27"/>
      <c r="Q27" s="39"/>
      <c r="R27" s="40"/>
      <c r="S27" s="27">
        <f t="shared" si="1"/>
        <v>285</v>
      </c>
      <c r="T27" s="27">
        <f t="shared" si="2"/>
        <v>237.5</v>
      </c>
      <c r="U27" s="27">
        <v>285</v>
      </c>
      <c r="V27" s="75">
        <v>760</v>
      </c>
      <c r="W27" s="38">
        <f t="shared" si="0"/>
        <v>912</v>
      </c>
      <c r="X27" s="130">
        <v>1100</v>
      </c>
    </row>
    <row r="28" spans="1:24" s="14" customFormat="1" ht="13.5" customHeight="1">
      <c r="A28" s="70">
        <v>80319</v>
      </c>
      <c r="B28" s="85" t="s">
        <v>128</v>
      </c>
      <c r="C28" s="86"/>
      <c r="D28" s="86"/>
      <c r="E28" s="86"/>
      <c r="F28" s="86"/>
      <c r="G28" s="87"/>
      <c r="H28" s="36"/>
      <c r="I28" s="37"/>
      <c r="J28" s="27"/>
      <c r="K28" s="38"/>
      <c r="L28" s="38"/>
      <c r="M28" s="38">
        <v>247.5</v>
      </c>
      <c r="N28" s="27">
        <v>255</v>
      </c>
      <c r="O28" s="27"/>
      <c r="P28" s="27"/>
      <c r="Q28" s="39"/>
      <c r="R28" s="40"/>
      <c r="S28" s="27">
        <f t="shared" si="1"/>
        <v>306</v>
      </c>
      <c r="T28" s="27">
        <f t="shared" si="2"/>
        <v>255</v>
      </c>
      <c r="U28" s="27">
        <v>306</v>
      </c>
      <c r="V28" s="75">
        <v>795</v>
      </c>
      <c r="W28" s="38">
        <f t="shared" si="0"/>
        <v>954</v>
      </c>
      <c r="X28" s="130">
        <v>1150</v>
      </c>
    </row>
    <row r="29" spans="1:24" s="14" customFormat="1" ht="13.5" customHeight="1">
      <c r="A29" s="35">
        <v>80320</v>
      </c>
      <c r="B29" s="77" t="s">
        <v>2</v>
      </c>
      <c r="C29" s="77"/>
      <c r="D29" s="77"/>
      <c r="E29" s="77"/>
      <c r="F29" s="77"/>
      <c r="G29" s="77"/>
      <c r="H29" s="36">
        <v>316.75</v>
      </c>
      <c r="I29" s="37">
        <f aca="true" t="shared" si="3" ref="I29:I39">H29*1.2</f>
        <v>380.09999999999997</v>
      </c>
      <c r="J29" s="27">
        <v>327.25</v>
      </c>
      <c r="K29" s="38">
        <v>346.75</v>
      </c>
      <c r="L29" s="38">
        <v>360.5</v>
      </c>
      <c r="M29" s="38">
        <v>371.25</v>
      </c>
      <c r="N29" s="27">
        <v>347.5</v>
      </c>
      <c r="O29" s="27"/>
      <c r="P29" s="27"/>
      <c r="Q29" s="39"/>
      <c r="R29" s="40"/>
      <c r="S29" s="27">
        <f t="shared" si="1"/>
        <v>417</v>
      </c>
      <c r="T29" s="27">
        <f t="shared" si="2"/>
        <v>365</v>
      </c>
      <c r="U29" s="27">
        <v>438</v>
      </c>
      <c r="V29" s="75">
        <v>1760</v>
      </c>
      <c r="W29" s="38">
        <f t="shared" si="0"/>
        <v>2112</v>
      </c>
      <c r="X29" s="130">
        <v>2540</v>
      </c>
    </row>
    <row r="30" spans="1:24" s="14" customFormat="1" ht="15.75" customHeight="1">
      <c r="A30" s="73">
        <v>80330</v>
      </c>
      <c r="B30" s="85" t="s">
        <v>92</v>
      </c>
      <c r="C30" s="86"/>
      <c r="D30" s="86"/>
      <c r="E30" s="86"/>
      <c r="F30" s="86"/>
      <c r="G30" s="87"/>
      <c r="H30" s="36">
        <v>316.75</v>
      </c>
      <c r="I30" s="37">
        <f t="shared" si="3"/>
        <v>380.09999999999997</v>
      </c>
      <c r="J30" s="59">
        <v>327.25</v>
      </c>
      <c r="K30" s="38">
        <v>346.75</v>
      </c>
      <c r="L30" s="38">
        <v>360.5</v>
      </c>
      <c r="M30" s="38">
        <v>371.25</v>
      </c>
      <c r="N30" s="27">
        <v>347.5</v>
      </c>
      <c r="O30" s="27"/>
      <c r="P30" s="27"/>
      <c r="Q30" s="39"/>
      <c r="R30" s="40"/>
      <c r="S30" s="27">
        <f t="shared" si="1"/>
        <v>417</v>
      </c>
      <c r="T30" s="27">
        <f t="shared" si="2"/>
        <v>365</v>
      </c>
      <c r="U30" s="27">
        <v>438</v>
      </c>
      <c r="V30" s="75">
        <v>1760</v>
      </c>
      <c r="W30" s="38">
        <f t="shared" si="0"/>
        <v>2112</v>
      </c>
      <c r="X30" s="130">
        <v>2540</v>
      </c>
    </row>
    <row r="31" spans="1:24" s="14" customFormat="1" ht="14.25" customHeight="1">
      <c r="A31" s="73">
        <v>80331</v>
      </c>
      <c r="B31" s="85" t="s">
        <v>91</v>
      </c>
      <c r="C31" s="86"/>
      <c r="D31" s="86"/>
      <c r="E31" s="86"/>
      <c r="F31" s="86"/>
      <c r="G31" s="87"/>
      <c r="H31" s="36">
        <v>307.75</v>
      </c>
      <c r="I31" s="37">
        <f t="shared" si="3"/>
        <v>369.3</v>
      </c>
      <c r="J31" s="59">
        <v>296.25</v>
      </c>
      <c r="K31" s="38">
        <v>314</v>
      </c>
      <c r="L31" s="38">
        <v>326.5</v>
      </c>
      <c r="M31" s="38">
        <v>336.25</v>
      </c>
      <c r="N31" s="27">
        <v>300</v>
      </c>
      <c r="O31" s="27"/>
      <c r="P31" s="27"/>
      <c r="Q31" s="39"/>
      <c r="R31" s="40"/>
      <c r="S31" s="27">
        <f t="shared" si="1"/>
        <v>360</v>
      </c>
      <c r="T31" s="27">
        <f t="shared" si="2"/>
        <v>315</v>
      </c>
      <c r="U31" s="27">
        <f>S31*1.05</f>
        <v>378</v>
      </c>
      <c r="V31" s="75">
        <v>1580</v>
      </c>
      <c r="W31" s="38">
        <f t="shared" si="0"/>
        <v>1896</v>
      </c>
      <c r="X31" s="130">
        <v>2280</v>
      </c>
    </row>
    <row r="32" spans="1:24" s="14" customFormat="1" ht="13.5" customHeight="1">
      <c r="A32" s="35">
        <v>80332</v>
      </c>
      <c r="B32" s="84" t="s">
        <v>74</v>
      </c>
      <c r="C32" s="84"/>
      <c r="D32" s="84"/>
      <c r="E32" s="84"/>
      <c r="F32" s="84"/>
      <c r="G32" s="84"/>
      <c r="H32" s="36">
        <v>571</v>
      </c>
      <c r="I32" s="37">
        <f t="shared" si="3"/>
        <v>685.1999999999999</v>
      </c>
      <c r="J32" s="27">
        <v>649.5</v>
      </c>
      <c r="K32" s="38">
        <v>688.5</v>
      </c>
      <c r="L32" s="38">
        <v>716</v>
      </c>
      <c r="M32" s="38">
        <v>737.5</v>
      </c>
      <c r="N32" s="27">
        <v>707.5</v>
      </c>
      <c r="O32" s="27"/>
      <c r="P32" s="27"/>
      <c r="Q32" s="39"/>
      <c r="R32" s="40"/>
      <c r="S32" s="27">
        <f t="shared" si="1"/>
        <v>849</v>
      </c>
      <c r="T32" s="27">
        <f t="shared" si="2"/>
        <v>742.5</v>
      </c>
      <c r="U32" s="27">
        <v>891</v>
      </c>
      <c r="V32" s="75">
        <v>3435</v>
      </c>
      <c r="W32" s="38">
        <f t="shared" si="0"/>
        <v>4122</v>
      </c>
      <c r="X32" s="130">
        <v>4950</v>
      </c>
    </row>
    <row r="33" spans="1:24" s="14" customFormat="1" ht="13.5" customHeight="1">
      <c r="A33" s="35">
        <v>80335</v>
      </c>
      <c r="B33" s="77" t="s">
        <v>3</v>
      </c>
      <c r="C33" s="77"/>
      <c r="D33" s="77"/>
      <c r="E33" s="77"/>
      <c r="F33" s="77"/>
      <c r="G33" s="77"/>
      <c r="H33" s="36">
        <v>1936.5</v>
      </c>
      <c r="I33" s="37">
        <f t="shared" si="3"/>
        <v>2323.7999999999997</v>
      </c>
      <c r="J33" s="27">
        <v>1871.25</v>
      </c>
      <c r="K33" s="38">
        <v>1908.75</v>
      </c>
      <c r="L33" s="38">
        <v>1985</v>
      </c>
      <c r="M33" s="38">
        <v>2045</v>
      </c>
      <c r="N33" s="38">
        <v>1967.5</v>
      </c>
      <c r="O33" s="27"/>
      <c r="P33" s="27"/>
      <c r="Q33" s="39"/>
      <c r="R33" s="40"/>
      <c r="S33" s="27">
        <f t="shared" si="1"/>
        <v>2361</v>
      </c>
      <c r="T33" s="27">
        <f t="shared" si="2"/>
        <v>2025</v>
      </c>
      <c r="U33" s="27">
        <v>2430</v>
      </c>
      <c r="V33" s="75">
        <v>8280</v>
      </c>
      <c r="W33" s="38">
        <f t="shared" si="0"/>
        <v>9936</v>
      </c>
      <c r="X33" s="130">
        <v>11920</v>
      </c>
    </row>
    <row r="34" spans="1:24" s="14" customFormat="1" ht="13.5" customHeight="1">
      <c r="A34" s="35">
        <v>80336</v>
      </c>
      <c r="B34" s="77" t="s">
        <v>4</v>
      </c>
      <c r="C34" s="77"/>
      <c r="D34" s="77"/>
      <c r="E34" s="77"/>
      <c r="F34" s="77"/>
      <c r="G34" s="77"/>
      <c r="H34" s="36">
        <v>920.25</v>
      </c>
      <c r="I34" s="37">
        <f t="shared" si="3"/>
        <v>1104.3</v>
      </c>
      <c r="J34" s="27">
        <v>922.5</v>
      </c>
      <c r="K34" s="38">
        <v>941</v>
      </c>
      <c r="L34" s="38">
        <v>978.75</v>
      </c>
      <c r="M34" s="38">
        <v>1008.25</v>
      </c>
      <c r="N34" s="38">
        <v>1000</v>
      </c>
      <c r="O34" s="27"/>
      <c r="P34" s="27"/>
      <c r="Q34" s="39"/>
      <c r="R34" s="40"/>
      <c r="S34" s="27">
        <f t="shared" si="1"/>
        <v>1200</v>
      </c>
      <c r="T34" s="27">
        <f t="shared" si="2"/>
        <v>1030</v>
      </c>
      <c r="U34" s="27">
        <f>S34*1.03</f>
        <v>1236</v>
      </c>
      <c r="V34" s="75">
        <v>4275</v>
      </c>
      <c r="W34" s="38">
        <f t="shared" si="0"/>
        <v>5130</v>
      </c>
      <c r="X34" s="130">
        <v>6160</v>
      </c>
    </row>
    <row r="35" spans="1:24" s="14" customFormat="1" ht="12.75" customHeight="1">
      <c r="A35" s="35">
        <v>80337</v>
      </c>
      <c r="B35" s="77" t="s">
        <v>5</v>
      </c>
      <c r="C35" s="77"/>
      <c r="D35" s="77"/>
      <c r="E35" s="77"/>
      <c r="F35" s="77"/>
      <c r="G35" s="77"/>
      <c r="H35" s="36">
        <v>791.75</v>
      </c>
      <c r="I35" s="37">
        <f t="shared" si="3"/>
        <v>950.0999999999999</v>
      </c>
      <c r="J35" s="27">
        <v>751.5</v>
      </c>
      <c r="K35" s="38">
        <v>766.5</v>
      </c>
      <c r="L35" s="38">
        <v>797.25</v>
      </c>
      <c r="M35" s="38">
        <v>821.25</v>
      </c>
      <c r="N35" s="38">
        <v>762.5</v>
      </c>
      <c r="O35" s="27"/>
      <c r="P35" s="27"/>
      <c r="Q35" s="39"/>
      <c r="R35" s="40"/>
      <c r="S35" s="27">
        <f t="shared" si="1"/>
        <v>915</v>
      </c>
      <c r="T35" s="27">
        <f t="shared" si="2"/>
        <v>785</v>
      </c>
      <c r="U35" s="27">
        <v>942</v>
      </c>
      <c r="V35" s="75">
        <v>3280</v>
      </c>
      <c r="W35" s="38">
        <f t="shared" si="0"/>
        <v>3936</v>
      </c>
      <c r="X35" s="130">
        <v>4720</v>
      </c>
    </row>
    <row r="36" spans="1:24" s="14" customFormat="1" ht="13.5" customHeight="1">
      <c r="A36" s="35">
        <v>80339</v>
      </c>
      <c r="B36" s="77" t="s">
        <v>6</v>
      </c>
      <c r="C36" s="77"/>
      <c r="D36" s="77"/>
      <c r="E36" s="77"/>
      <c r="F36" s="77"/>
      <c r="G36" s="77"/>
      <c r="H36" s="36">
        <v>224.5</v>
      </c>
      <c r="I36" s="37">
        <f t="shared" si="3"/>
        <v>269.4</v>
      </c>
      <c r="J36" s="27">
        <v>197.25</v>
      </c>
      <c r="K36" s="38">
        <v>201.25</v>
      </c>
      <c r="L36" s="38">
        <v>209.25</v>
      </c>
      <c r="M36" s="38">
        <v>215.5</v>
      </c>
      <c r="N36" s="38">
        <v>205</v>
      </c>
      <c r="O36" s="27"/>
      <c r="P36" s="27"/>
      <c r="Q36" s="39"/>
      <c r="R36" s="40"/>
      <c r="S36" s="27">
        <f t="shared" si="1"/>
        <v>246</v>
      </c>
      <c r="T36" s="27">
        <f t="shared" si="2"/>
        <v>210</v>
      </c>
      <c r="U36" s="27">
        <v>252</v>
      </c>
      <c r="V36" s="75">
        <v>725</v>
      </c>
      <c r="W36" s="38">
        <f t="shared" si="0"/>
        <v>870</v>
      </c>
      <c r="X36" s="130">
        <v>1050</v>
      </c>
    </row>
    <row r="37" spans="1:24" s="14" customFormat="1" ht="13.5" customHeight="1">
      <c r="A37" s="35">
        <v>80340</v>
      </c>
      <c r="B37" s="77" t="s">
        <v>7</v>
      </c>
      <c r="C37" s="77"/>
      <c r="D37" s="77"/>
      <c r="E37" s="77"/>
      <c r="F37" s="77"/>
      <c r="G37" s="77"/>
      <c r="H37" s="36">
        <v>1932.25</v>
      </c>
      <c r="I37" s="37">
        <f t="shared" si="3"/>
        <v>2318.7</v>
      </c>
      <c r="J37" s="27">
        <v>1838.75</v>
      </c>
      <c r="K37" s="38">
        <v>1875.5</v>
      </c>
      <c r="L37" s="38">
        <v>1950.5</v>
      </c>
      <c r="M37" s="38">
        <v>2009</v>
      </c>
      <c r="N37" s="38">
        <v>1650</v>
      </c>
      <c r="O37" s="27"/>
      <c r="P37" s="27"/>
      <c r="Q37" s="39"/>
      <c r="R37" s="40"/>
      <c r="S37" s="27">
        <f t="shared" si="1"/>
        <v>1980</v>
      </c>
      <c r="T37" s="27">
        <f t="shared" si="2"/>
        <v>1700</v>
      </c>
      <c r="U37" s="27">
        <v>2040</v>
      </c>
      <c r="V37" s="75">
        <v>7520</v>
      </c>
      <c r="W37" s="38">
        <f t="shared" si="0"/>
        <v>9024</v>
      </c>
      <c r="X37" s="130">
        <v>10830</v>
      </c>
    </row>
    <row r="38" spans="1:24" s="14" customFormat="1" ht="13.5" customHeight="1">
      <c r="A38" s="35">
        <v>80346</v>
      </c>
      <c r="B38" s="84" t="s">
        <v>73</v>
      </c>
      <c r="C38" s="84"/>
      <c r="D38" s="84"/>
      <c r="E38" s="84"/>
      <c r="F38" s="84"/>
      <c r="G38" s="84"/>
      <c r="H38" s="36">
        <v>1166.25</v>
      </c>
      <c r="I38" s="37">
        <f t="shared" si="3"/>
        <v>1399.5</v>
      </c>
      <c r="J38" s="27">
        <v>1116.25</v>
      </c>
      <c r="K38" s="38">
        <v>1138.5</v>
      </c>
      <c r="L38" s="38">
        <v>1184</v>
      </c>
      <c r="M38" s="38">
        <v>1219.5</v>
      </c>
      <c r="N38" s="38">
        <v>1012.5</v>
      </c>
      <c r="O38" s="27"/>
      <c r="P38" s="27"/>
      <c r="Q38" s="39"/>
      <c r="R38" s="40"/>
      <c r="S38" s="27">
        <f t="shared" si="1"/>
        <v>1215</v>
      </c>
      <c r="T38" s="27">
        <f t="shared" si="2"/>
        <v>1042.5</v>
      </c>
      <c r="U38" s="27">
        <v>1251</v>
      </c>
      <c r="V38" s="75">
        <v>4790</v>
      </c>
      <c r="W38" s="38">
        <f t="shared" si="0"/>
        <v>5748</v>
      </c>
      <c r="X38" s="130">
        <v>6900</v>
      </c>
    </row>
    <row r="39" spans="1:24" s="14" customFormat="1" ht="13.5" customHeight="1">
      <c r="A39" s="35">
        <v>80347</v>
      </c>
      <c r="B39" s="77" t="s">
        <v>75</v>
      </c>
      <c r="C39" s="77"/>
      <c r="D39" s="77"/>
      <c r="E39" s="77"/>
      <c r="F39" s="77"/>
      <c r="G39" s="77"/>
      <c r="H39" s="36">
        <v>766</v>
      </c>
      <c r="I39" s="37">
        <f t="shared" si="3"/>
        <v>919.1999999999999</v>
      </c>
      <c r="J39" s="27">
        <v>722.5</v>
      </c>
      <c r="K39" s="38">
        <v>737</v>
      </c>
      <c r="L39" s="38">
        <v>766.5</v>
      </c>
      <c r="M39" s="38">
        <f>L39*1.03</f>
        <v>789.495</v>
      </c>
      <c r="N39" s="38">
        <v>637.5</v>
      </c>
      <c r="O39" s="27"/>
      <c r="P39" s="27"/>
      <c r="Q39" s="39"/>
      <c r="R39" s="40"/>
      <c r="S39" s="27">
        <f t="shared" si="1"/>
        <v>765</v>
      </c>
      <c r="T39" s="27">
        <f t="shared" si="2"/>
        <v>657.5</v>
      </c>
      <c r="U39" s="27">
        <v>789</v>
      </c>
      <c r="V39" s="75">
        <v>2730</v>
      </c>
      <c r="W39" s="38">
        <f t="shared" si="0"/>
        <v>3276</v>
      </c>
      <c r="X39" s="130">
        <v>3930</v>
      </c>
    </row>
    <row r="40" spans="1:24" s="14" customFormat="1" ht="13.5" customHeight="1">
      <c r="A40" s="35">
        <v>80351</v>
      </c>
      <c r="B40" s="105" t="s">
        <v>143</v>
      </c>
      <c r="C40" s="77"/>
      <c r="D40" s="77"/>
      <c r="E40" s="77"/>
      <c r="F40" s="77"/>
      <c r="G40" s="77"/>
      <c r="H40" s="36"/>
      <c r="I40" s="37"/>
      <c r="J40" s="27"/>
      <c r="K40" s="38"/>
      <c r="L40" s="38"/>
      <c r="M40" s="38"/>
      <c r="N40" s="38"/>
      <c r="O40" s="27"/>
      <c r="P40" s="27"/>
      <c r="Q40" s="39"/>
      <c r="R40" s="40"/>
      <c r="S40" s="27"/>
      <c r="T40" s="27"/>
      <c r="U40" s="27"/>
      <c r="V40" s="75">
        <v>1785</v>
      </c>
      <c r="W40" s="38">
        <f t="shared" si="0"/>
        <v>2142</v>
      </c>
      <c r="X40" s="130">
        <f>W40*1.2</f>
        <v>2570.4</v>
      </c>
    </row>
    <row r="41" spans="1:24" s="14" customFormat="1" ht="13.5" customHeight="1">
      <c r="A41" s="35">
        <v>80352</v>
      </c>
      <c r="B41" s="105" t="s">
        <v>144</v>
      </c>
      <c r="C41" s="77"/>
      <c r="D41" s="77"/>
      <c r="E41" s="77"/>
      <c r="F41" s="77"/>
      <c r="G41" s="77"/>
      <c r="H41" s="36"/>
      <c r="I41" s="37"/>
      <c r="J41" s="27"/>
      <c r="K41" s="38"/>
      <c r="L41" s="38"/>
      <c r="M41" s="38"/>
      <c r="N41" s="38"/>
      <c r="O41" s="27"/>
      <c r="P41" s="27"/>
      <c r="Q41" s="39"/>
      <c r="R41" s="40"/>
      <c r="S41" s="27"/>
      <c r="T41" s="27"/>
      <c r="U41" s="27"/>
      <c r="V41" s="75">
        <v>3465</v>
      </c>
      <c r="W41" s="38">
        <f t="shared" si="0"/>
        <v>4158</v>
      </c>
      <c r="X41" s="130">
        <f>W41*1.2</f>
        <v>4989.599999999999</v>
      </c>
    </row>
    <row r="42" spans="1:24" s="14" customFormat="1" ht="13.5" customHeight="1">
      <c r="A42" s="35">
        <v>80366</v>
      </c>
      <c r="B42" s="77" t="s">
        <v>8</v>
      </c>
      <c r="C42" s="77"/>
      <c r="D42" s="77"/>
      <c r="E42" s="77"/>
      <c r="F42" s="77"/>
      <c r="G42" s="77"/>
      <c r="H42" s="36">
        <v>259.25</v>
      </c>
      <c r="I42" s="37">
        <f aca="true" t="shared" si="4" ref="I42:I50">H42*1.2</f>
        <v>311.09999999999997</v>
      </c>
      <c r="J42" s="27">
        <v>272</v>
      </c>
      <c r="K42" s="38">
        <v>277.5</v>
      </c>
      <c r="L42" s="38">
        <v>288.5</v>
      </c>
      <c r="M42" s="38">
        <v>297.25</v>
      </c>
      <c r="N42" s="38">
        <v>290</v>
      </c>
      <c r="O42" s="27"/>
      <c r="P42" s="27"/>
      <c r="Q42" s="39"/>
      <c r="R42" s="40"/>
      <c r="S42" s="27">
        <f t="shared" si="1"/>
        <v>348</v>
      </c>
      <c r="T42" s="27">
        <f t="shared" si="2"/>
        <v>300</v>
      </c>
      <c r="U42" s="27">
        <v>360</v>
      </c>
      <c r="V42" s="75">
        <v>945</v>
      </c>
      <c r="W42" s="38">
        <f t="shared" si="0"/>
        <v>1134</v>
      </c>
      <c r="X42" s="130">
        <v>1360</v>
      </c>
    </row>
    <row r="43" spans="1:24" s="14" customFormat="1" ht="13.5" customHeight="1">
      <c r="A43" s="64">
        <v>80368</v>
      </c>
      <c r="B43" s="77" t="s">
        <v>98</v>
      </c>
      <c r="C43" s="77"/>
      <c r="D43" s="77"/>
      <c r="E43" s="77"/>
      <c r="F43" s="77"/>
      <c r="G43" s="77"/>
      <c r="H43" s="36">
        <v>305.5</v>
      </c>
      <c r="I43" s="37">
        <f t="shared" si="4"/>
        <v>366.59999999999997</v>
      </c>
      <c r="J43" s="27">
        <v>366.75</v>
      </c>
      <c r="K43" s="38">
        <v>374</v>
      </c>
      <c r="L43" s="38">
        <v>389</v>
      </c>
      <c r="M43" s="38">
        <v>400.5</v>
      </c>
      <c r="N43" s="38">
        <v>390</v>
      </c>
      <c r="O43" s="27"/>
      <c r="P43" s="27"/>
      <c r="Q43" s="39"/>
      <c r="R43" s="40"/>
      <c r="S43" s="27">
        <f t="shared" si="1"/>
        <v>468</v>
      </c>
      <c r="T43" s="27">
        <f t="shared" si="2"/>
        <v>402.5</v>
      </c>
      <c r="U43" s="27">
        <v>483</v>
      </c>
      <c r="V43" s="75">
        <v>1250</v>
      </c>
      <c r="W43" s="38">
        <f t="shared" si="0"/>
        <v>1500</v>
      </c>
      <c r="X43" s="130">
        <f>W43*1.2</f>
        <v>1800</v>
      </c>
    </row>
    <row r="44" spans="1:24" s="14" customFormat="1" ht="13.5" customHeight="1">
      <c r="A44" s="64">
        <v>80370</v>
      </c>
      <c r="B44" s="77" t="s">
        <v>76</v>
      </c>
      <c r="C44" s="77"/>
      <c r="D44" s="77"/>
      <c r="E44" s="77"/>
      <c r="F44" s="77"/>
      <c r="G44" s="77"/>
      <c r="H44" s="36">
        <v>203.75</v>
      </c>
      <c r="I44" s="37">
        <f t="shared" si="4"/>
        <v>244.5</v>
      </c>
      <c r="J44" s="27">
        <v>219.5</v>
      </c>
      <c r="K44" s="38">
        <v>223.75</v>
      </c>
      <c r="L44" s="38">
        <v>232.75</v>
      </c>
      <c r="M44" s="38">
        <v>239.75</v>
      </c>
      <c r="N44" s="38">
        <v>230</v>
      </c>
      <c r="O44" s="27"/>
      <c r="P44" s="27"/>
      <c r="Q44" s="39"/>
      <c r="R44" s="40"/>
      <c r="S44" s="27">
        <f t="shared" si="1"/>
        <v>276</v>
      </c>
      <c r="T44" s="27">
        <f t="shared" si="2"/>
        <v>237.5</v>
      </c>
      <c r="U44" s="27">
        <v>285</v>
      </c>
      <c r="V44" s="75">
        <v>750</v>
      </c>
      <c r="W44" s="38">
        <f t="shared" si="0"/>
        <v>900</v>
      </c>
      <c r="X44" s="130">
        <f>W44*1.2</f>
        <v>1080</v>
      </c>
    </row>
    <row r="45" spans="1:24" s="14" customFormat="1" ht="13.5" customHeight="1">
      <c r="A45" s="64">
        <v>80371</v>
      </c>
      <c r="B45" s="77" t="s">
        <v>77</v>
      </c>
      <c r="C45" s="77"/>
      <c r="D45" s="77"/>
      <c r="E45" s="77"/>
      <c r="F45" s="77"/>
      <c r="G45" s="77"/>
      <c r="H45" s="36">
        <v>196.75</v>
      </c>
      <c r="I45" s="37">
        <f t="shared" si="4"/>
        <v>236.1</v>
      </c>
      <c r="J45" s="27">
        <v>232.25</v>
      </c>
      <c r="K45" s="38">
        <v>237</v>
      </c>
      <c r="L45" s="38">
        <v>246.5</v>
      </c>
      <c r="M45" s="38">
        <v>253.75</v>
      </c>
      <c r="N45" s="38">
        <v>242.5</v>
      </c>
      <c r="O45" s="27"/>
      <c r="P45" s="27"/>
      <c r="Q45" s="39"/>
      <c r="R45" s="40"/>
      <c r="S45" s="27">
        <f t="shared" si="1"/>
        <v>291</v>
      </c>
      <c r="T45" s="27">
        <f t="shared" si="2"/>
        <v>250</v>
      </c>
      <c r="U45" s="27">
        <v>300</v>
      </c>
      <c r="V45" s="75">
        <v>795</v>
      </c>
      <c r="W45" s="38">
        <f t="shared" si="0"/>
        <v>954</v>
      </c>
      <c r="X45" s="130">
        <v>1150</v>
      </c>
    </row>
    <row r="46" spans="1:24" s="14" customFormat="1" ht="13.5" customHeight="1">
      <c r="A46" s="64">
        <v>80372</v>
      </c>
      <c r="B46" s="77" t="s">
        <v>46</v>
      </c>
      <c r="C46" s="77"/>
      <c r="D46" s="77"/>
      <c r="E46" s="77"/>
      <c r="F46" s="77"/>
      <c r="G46" s="77"/>
      <c r="H46" s="36">
        <v>360.75</v>
      </c>
      <c r="I46" s="37">
        <f t="shared" si="4"/>
        <v>432.9</v>
      </c>
      <c r="J46" s="27">
        <v>374.25</v>
      </c>
      <c r="K46" s="38">
        <v>381.75</v>
      </c>
      <c r="L46" s="38">
        <v>397</v>
      </c>
      <c r="M46" s="38">
        <v>409</v>
      </c>
      <c r="N46" s="38">
        <v>400</v>
      </c>
      <c r="O46" s="27"/>
      <c r="P46" s="27"/>
      <c r="Q46" s="39"/>
      <c r="R46" s="40"/>
      <c r="S46" s="27">
        <f t="shared" si="1"/>
        <v>480</v>
      </c>
      <c r="T46" s="27">
        <f t="shared" si="2"/>
        <v>412.5</v>
      </c>
      <c r="U46" s="27">
        <v>495</v>
      </c>
      <c r="V46" s="75">
        <v>1290</v>
      </c>
      <c r="W46" s="38">
        <f t="shared" si="0"/>
        <v>1548</v>
      </c>
      <c r="X46" s="130">
        <v>1860</v>
      </c>
    </row>
    <row r="47" spans="1:24" s="14" customFormat="1" ht="13.5" customHeight="1">
      <c r="A47" s="42">
        <v>80375</v>
      </c>
      <c r="B47" s="77" t="s">
        <v>9</v>
      </c>
      <c r="C47" s="77"/>
      <c r="D47" s="77"/>
      <c r="E47" s="77"/>
      <c r="F47" s="77"/>
      <c r="G47" s="77"/>
      <c r="H47" s="36">
        <v>89</v>
      </c>
      <c r="I47" s="37">
        <f t="shared" si="4"/>
        <v>106.8</v>
      </c>
      <c r="J47" s="27">
        <v>102</v>
      </c>
      <c r="K47" s="38">
        <v>108</v>
      </c>
      <c r="L47" s="38">
        <v>112.25</v>
      </c>
      <c r="M47" s="38">
        <v>115.5</v>
      </c>
      <c r="N47" s="38">
        <v>122.5</v>
      </c>
      <c r="O47" s="27"/>
      <c r="P47" s="27"/>
      <c r="Q47" s="39"/>
      <c r="R47" s="40"/>
      <c r="S47" s="27">
        <f t="shared" si="1"/>
        <v>147</v>
      </c>
      <c r="T47" s="27">
        <f t="shared" si="2"/>
        <v>130</v>
      </c>
      <c r="U47" s="27">
        <v>156</v>
      </c>
      <c r="V47" s="75">
        <v>435</v>
      </c>
      <c r="W47" s="38">
        <f t="shared" si="0"/>
        <v>522</v>
      </c>
      <c r="X47" s="130">
        <v>630</v>
      </c>
    </row>
    <row r="48" spans="1:24" s="14" customFormat="1" ht="13.5" customHeight="1">
      <c r="A48" s="64">
        <v>80376</v>
      </c>
      <c r="B48" s="77" t="s">
        <v>47</v>
      </c>
      <c r="C48" s="77"/>
      <c r="D48" s="77"/>
      <c r="E48" s="77"/>
      <c r="F48" s="77"/>
      <c r="G48" s="77"/>
      <c r="H48" s="60">
        <v>104.5</v>
      </c>
      <c r="I48" s="37">
        <f t="shared" si="4"/>
        <v>125.39999999999999</v>
      </c>
      <c r="J48" s="27">
        <v>107.5</v>
      </c>
      <c r="K48" s="38">
        <v>114</v>
      </c>
      <c r="L48" s="38">
        <v>118.5</v>
      </c>
      <c r="M48" s="38">
        <v>122</v>
      </c>
      <c r="N48" s="38">
        <v>127.5</v>
      </c>
      <c r="O48" s="27"/>
      <c r="P48" s="27"/>
      <c r="Q48" s="39"/>
      <c r="R48" s="40"/>
      <c r="S48" s="27">
        <f t="shared" si="1"/>
        <v>153</v>
      </c>
      <c r="T48" s="27">
        <f t="shared" si="2"/>
        <v>135</v>
      </c>
      <c r="U48" s="27">
        <v>162</v>
      </c>
      <c r="V48" s="75">
        <v>440</v>
      </c>
      <c r="W48" s="38">
        <f t="shared" si="0"/>
        <v>528</v>
      </c>
      <c r="X48" s="130">
        <v>640</v>
      </c>
    </row>
    <row r="49" spans="1:24" s="14" customFormat="1" ht="13.5" customHeight="1">
      <c r="A49" s="42">
        <v>80381</v>
      </c>
      <c r="B49" s="78" t="s">
        <v>138</v>
      </c>
      <c r="C49" s="79"/>
      <c r="D49" s="79"/>
      <c r="E49" s="79"/>
      <c r="F49" s="79"/>
      <c r="G49" s="80"/>
      <c r="H49" s="36">
        <v>74.25</v>
      </c>
      <c r="I49" s="37">
        <f t="shared" si="4"/>
        <v>89.1</v>
      </c>
      <c r="J49" s="27">
        <v>90.75</v>
      </c>
      <c r="K49" s="38">
        <v>96.25</v>
      </c>
      <c r="L49" s="38">
        <v>100</v>
      </c>
      <c r="M49" s="38">
        <f>L49*1.03</f>
        <v>103</v>
      </c>
      <c r="N49" s="38">
        <v>108.5</v>
      </c>
      <c r="O49" s="27"/>
      <c r="P49" s="27"/>
      <c r="Q49" s="39"/>
      <c r="R49" s="40"/>
      <c r="S49" s="27">
        <f>N49*1.2</f>
        <v>130.2</v>
      </c>
      <c r="T49" s="27">
        <f>U49/1.2</f>
        <v>115</v>
      </c>
      <c r="U49" s="27">
        <v>138</v>
      </c>
      <c r="V49" s="75">
        <v>360</v>
      </c>
      <c r="W49" s="38">
        <f t="shared" si="0"/>
        <v>432</v>
      </c>
      <c r="X49" s="130">
        <v>520</v>
      </c>
    </row>
    <row r="50" spans="1:24" s="14" customFormat="1" ht="13.5" customHeight="1">
      <c r="A50" s="42">
        <v>80382</v>
      </c>
      <c r="B50" s="103" t="s">
        <v>140</v>
      </c>
      <c r="C50" s="79"/>
      <c r="D50" s="79"/>
      <c r="E50" s="79"/>
      <c r="F50" s="79"/>
      <c r="G50" s="80"/>
      <c r="H50" s="36">
        <v>74.25</v>
      </c>
      <c r="I50" s="37">
        <f t="shared" si="4"/>
        <v>89.1</v>
      </c>
      <c r="J50" s="27">
        <v>90.75</v>
      </c>
      <c r="K50" s="38">
        <v>96.25</v>
      </c>
      <c r="L50" s="38">
        <v>100</v>
      </c>
      <c r="M50" s="38">
        <f>L50*1.03</f>
        <v>103</v>
      </c>
      <c r="N50" s="38">
        <v>108.5</v>
      </c>
      <c r="O50" s="27"/>
      <c r="P50" s="27"/>
      <c r="Q50" s="39"/>
      <c r="R50" s="40"/>
      <c r="S50" s="27">
        <f t="shared" si="1"/>
        <v>130.2</v>
      </c>
      <c r="T50" s="27">
        <f t="shared" si="2"/>
        <v>115</v>
      </c>
      <c r="U50" s="27">
        <v>138</v>
      </c>
      <c r="V50" s="75">
        <v>345</v>
      </c>
      <c r="W50" s="38">
        <f t="shared" si="0"/>
        <v>414</v>
      </c>
      <c r="X50" s="130">
        <v>500</v>
      </c>
    </row>
    <row r="51" spans="1:24" s="14" customFormat="1" ht="13.5" customHeight="1">
      <c r="A51" s="42">
        <v>80383</v>
      </c>
      <c r="B51" s="77" t="s">
        <v>97</v>
      </c>
      <c r="C51" s="77"/>
      <c r="D51" s="77"/>
      <c r="E51" s="77"/>
      <c r="F51" s="77"/>
      <c r="G51" s="77"/>
      <c r="H51" s="36"/>
      <c r="I51" s="37"/>
      <c r="J51" s="27"/>
      <c r="K51" s="38"/>
      <c r="L51" s="38"/>
      <c r="M51" s="38">
        <v>165</v>
      </c>
      <c r="N51" s="38">
        <v>152.5</v>
      </c>
      <c r="O51" s="27"/>
      <c r="P51" s="27"/>
      <c r="Q51" s="39"/>
      <c r="R51" s="40"/>
      <c r="S51" s="27">
        <f t="shared" si="1"/>
        <v>183</v>
      </c>
      <c r="T51" s="27">
        <f t="shared" si="2"/>
        <v>152.5</v>
      </c>
      <c r="U51" s="27">
        <v>183</v>
      </c>
      <c r="V51" s="75">
        <v>395</v>
      </c>
      <c r="W51" s="38">
        <f t="shared" si="0"/>
        <v>474</v>
      </c>
      <c r="X51" s="130">
        <v>570</v>
      </c>
    </row>
    <row r="52" spans="1:24" s="14" customFormat="1" ht="13.5" customHeight="1">
      <c r="A52" s="42">
        <v>80385</v>
      </c>
      <c r="B52" s="77" t="s">
        <v>99</v>
      </c>
      <c r="C52" s="77"/>
      <c r="D52" s="77"/>
      <c r="E52" s="77"/>
      <c r="F52" s="77"/>
      <c r="G52" s="77"/>
      <c r="H52" s="36">
        <v>3405.75</v>
      </c>
      <c r="I52" s="37">
        <f>H52*1.2</f>
        <v>4086.8999999999996</v>
      </c>
      <c r="J52" s="27">
        <v>3012.75</v>
      </c>
      <c r="K52" s="38">
        <v>3074.5</v>
      </c>
      <c r="L52" s="38">
        <v>3197.5</v>
      </c>
      <c r="M52" s="38">
        <v>3293</v>
      </c>
      <c r="N52" s="38">
        <v>3347.5</v>
      </c>
      <c r="O52" s="27"/>
      <c r="P52" s="27"/>
      <c r="Q52" s="39"/>
      <c r="R52" s="40"/>
      <c r="S52" s="27">
        <f t="shared" si="1"/>
        <v>4017</v>
      </c>
      <c r="T52" s="27">
        <f t="shared" si="2"/>
        <v>3425</v>
      </c>
      <c r="U52" s="27">
        <v>4110</v>
      </c>
      <c r="V52" s="75">
        <v>10500</v>
      </c>
      <c r="W52" s="38">
        <f t="shared" si="0"/>
        <v>12600</v>
      </c>
      <c r="X52" s="130">
        <f>W52*1.2</f>
        <v>15120</v>
      </c>
    </row>
    <row r="53" spans="1:24" s="14" customFormat="1" ht="13.5" customHeight="1">
      <c r="A53" s="64">
        <v>80387</v>
      </c>
      <c r="B53" s="77" t="s">
        <v>48</v>
      </c>
      <c r="C53" s="77"/>
      <c r="D53" s="77"/>
      <c r="E53" s="77"/>
      <c r="F53" s="77"/>
      <c r="G53" s="77"/>
      <c r="H53" s="36">
        <v>265.25</v>
      </c>
      <c r="I53" s="37">
        <f>H53*1.2</f>
        <v>318.3</v>
      </c>
      <c r="J53" s="27">
        <v>297</v>
      </c>
      <c r="K53" s="38">
        <v>314.75</v>
      </c>
      <c r="L53" s="38">
        <v>327.25</v>
      </c>
      <c r="M53" s="38">
        <v>337</v>
      </c>
      <c r="N53" s="38">
        <v>315</v>
      </c>
      <c r="O53" s="27"/>
      <c r="P53" s="27"/>
      <c r="Q53" s="39"/>
      <c r="R53" s="40"/>
      <c r="S53" s="27">
        <f t="shared" si="1"/>
        <v>378</v>
      </c>
      <c r="T53" s="27">
        <f t="shared" si="2"/>
        <v>330</v>
      </c>
      <c r="U53" s="27">
        <v>396</v>
      </c>
      <c r="V53" s="75">
        <v>1070</v>
      </c>
      <c r="W53" s="38">
        <f t="shared" si="0"/>
        <v>1284</v>
      </c>
      <c r="X53" s="130">
        <v>1540</v>
      </c>
    </row>
    <row r="54" spans="1:24" s="14" customFormat="1" ht="13.5" customHeight="1">
      <c r="A54" s="42">
        <v>80405</v>
      </c>
      <c r="B54" s="77" t="s">
        <v>10</v>
      </c>
      <c r="C54" s="77"/>
      <c r="D54" s="77"/>
      <c r="E54" s="77"/>
      <c r="F54" s="77"/>
      <c r="G54" s="77"/>
      <c r="H54" s="36">
        <v>1783.75</v>
      </c>
      <c r="I54" s="37">
        <f>H54*1.2</f>
        <v>2140.5</v>
      </c>
      <c r="J54" s="27">
        <v>1703</v>
      </c>
      <c r="K54" s="38">
        <v>1737.25</v>
      </c>
      <c r="L54" s="38">
        <v>1807</v>
      </c>
      <c r="M54" s="38">
        <v>1861</v>
      </c>
      <c r="N54" s="38">
        <v>1822.5</v>
      </c>
      <c r="O54" s="27"/>
      <c r="P54" s="27"/>
      <c r="Q54" s="39"/>
      <c r="R54" s="40"/>
      <c r="S54" s="27">
        <f t="shared" si="1"/>
        <v>2187</v>
      </c>
      <c r="T54" s="27">
        <f t="shared" si="2"/>
        <v>1877.5</v>
      </c>
      <c r="U54" s="27">
        <v>2253</v>
      </c>
      <c r="V54" s="75">
        <v>5960</v>
      </c>
      <c r="W54" s="38">
        <f t="shared" si="0"/>
        <v>7152</v>
      </c>
      <c r="X54" s="130">
        <v>8580</v>
      </c>
    </row>
    <row r="55" spans="1:24" s="14" customFormat="1" ht="13.5" customHeight="1">
      <c r="A55" s="42">
        <v>80409</v>
      </c>
      <c r="B55" s="105" t="s">
        <v>147</v>
      </c>
      <c r="C55" s="77"/>
      <c r="D55" s="77"/>
      <c r="E55" s="77"/>
      <c r="F55" s="77"/>
      <c r="G55" s="77"/>
      <c r="H55" s="36"/>
      <c r="I55" s="37"/>
      <c r="J55" s="27"/>
      <c r="K55" s="38"/>
      <c r="L55" s="38"/>
      <c r="M55" s="38"/>
      <c r="N55" s="38"/>
      <c r="O55" s="27"/>
      <c r="P55" s="27"/>
      <c r="Q55" s="39"/>
      <c r="R55" s="40"/>
      <c r="S55" s="27"/>
      <c r="T55" s="27"/>
      <c r="U55" s="27"/>
      <c r="V55" s="75">
        <v>4565</v>
      </c>
      <c r="W55" s="38">
        <f t="shared" si="0"/>
        <v>5478</v>
      </c>
      <c r="X55" s="130">
        <v>6580</v>
      </c>
    </row>
    <row r="56" spans="1:24" s="14" customFormat="1" ht="13.5" customHeight="1">
      <c r="A56" s="42">
        <v>80410</v>
      </c>
      <c r="B56" s="105" t="s">
        <v>148</v>
      </c>
      <c r="C56" s="77"/>
      <c r="D56" s="77"/>
      <c r="E56" s="77"/>
      <c r="F56" s="77"/>
      <c r="G56" s="77"/>
      <c r="H56" s="36"/>
      <c r="I56" s="37"/>
      <c r="J56" s="27"/>
      <c r="K56" s="38"/>
      <c r="L56" s="38"/>
      <c r="M56" s="38"/>
      <c r="N56" s="38"/>
      <c r="O56" s="27"/>
      <c r="P56" s="27"/>
      <c r="Q56" s="39"/>
      <c r="R56" s="40"/>
      <c r="S56" s="27"/>
      <c r="T56" s="27"/>
      <c r="U56" s="27"/>
      <c r="V56" s="75">
        <v>5480</v>
      </c>
      <c r="W56" s="38">
        <f t="shared" si="0"/>
        <v>6576</v>
      </c>
      <c r="X56" s="130">
        <v>7890</v>
      </c>
    </row>
    <row r="57" spans="1:24" s="14" customFormat="1" ht="15">
      <c r="A57" s="42">
        <v>80415</v>
      </c>
      <c r="B57" s="77" t="s">
        <v>11</v>
      </c>
      <c r="C57" s="77"/>
      <c r="D57" s="77"/>
      <c r="E57" s="77"/>
      <c r="F57" s="77"/>
      <c r="G57" s="77"/>
      <c r="H57" s="36">
        <v>3065.5</v>
      </c>
      <c r="I57" s="37">
        <f>H57*1.2</f>
        <v>3678.6</v>
      </c>
      <c r="J57" s="27">
        <v>2883.75</v>
      </c>
      <c r="K57" s="38">
        <v>2942</v>
      </c>
      <c r="L57" s="38">
        <v>3059.75</v>
      </c>
      <c r="M57" s="38">
        <v>3151.5</v>
      </c>
      <c r="N57" s="38">
        <v>3082.5</v>
      </c>
      <c r="O57" s="27"/>
      <c r="P57" s="27"/>
      <c r="Q57" s="39"/>
      <c r="R57" s="40"/>
      <c r="S57" s="27">
        <f t="shared" si="1"/>
        <v>3699</v>
      </c>
      <c r="T57" s="27">
        <f t="shared" si="2"/>
        <v>3177.5</v>
      </c>
      <c r="U57" s="27">
        <v>3813</v>
      </c>
      <c r="V57" s="75">
        <v>9880</v>
      </c>
      <c r="W57" s="38">
        <f t="shared" si="0"/>
        <v>11856</v>
      </c>
      <c r="X57" s="130">
        <v>14230</v>
      </c>
    </row>
    <row r="58" spans="1:24" s="14" customFormat="1" ht="15">
      <c r="A58" s="42">
        <v>80425</v>
      </c>
      <c r="B58" s="77" t="s">
        <v>12</v>
      </c>
      <c r="C58" s="77"/>
      <c r="D58" s="77"/>
      <c r="E58" s="77"/>
      <c r="F58" s="77"/>
      <c r="G58" s="77"/>
      <c r="H58" s="36">
        <v>3603</v>
      </c>
      <c r="I58" s="37">
        <f>H58*1.2</f>
        <v>4323.599999999999</v>
      </c>
      <c r="J58" s="27">
        <v>3437.5</v>
      </c>
      <c r="K58" s="38">
        <v>3506.75</v>
      </c>
      <c r="L58" s="38">
        <v>3647.25</v>
      </c>
      <c r="M58" s="38">
        <v>3757.25</v>
      </c>
      <c r="N58" s="38">
        <v>3700</v>
      </c>
      <c r="O58" s="27"/>
      <c r="P58" s="27"/>
      <c r="Q58" s="39"/>
      <c r="R58" s="40"/>
      <c r="S58" s="27">
        <f t="shared" si="1"/>
        <v>4440</v>
      </c>
      <c r="T58" s="27">
        <f t="shared" si="2"/>
        <v>3822.5</v>
      </c>
      <c r="U58" s="27">
        <v>4587</v>
      </c>
      <c r="V58" s="75">
        <v>13840</v>
      </c>
      <c r="W58" s="38">
        <f t="shared" si="0"/>
        <v>16608</v>
      </c>
      <c r="X58" s="130">
        <f>W58*1.2</f>
        <v>19929.6</v>
      </c>
    </row>
    <row r="59" spans="1:24" s="14" customFormat="1" ht="15">
      <c r="A59" s="42">
        <v>80430</v>
      </c>
      <c r="B59" s="77" t="s">
        <v>95</v>
      </c>
      <c r="C59" s="77"/>
      <c r="D59" s="77"/>
      <c r="E59" s="77"/>
      <c r="F59" s="77"/>
      <c r="G59" s="77"/>
      <c r="H59" s="36"/>
      <c r="I59" s="37"/>
      <c r="J59" s="27">
        <v>2666.5</v>
      </c>
      <c r="K59" s="38">
        <v>2720.5</v>
      </c>
      <c r="L59" s="38">
        <v>2829.75</v>
      </c>
      <c r="M59" s="38">
        <v>2914.5</v>
      </c>
      <c r="N59" s="38">
        <v>2862.5</v>
      </c>
      <c r="O59" s="27"/>
      <c r="P59" s="27"/>
      <c r="Q59" s="39"/>
      <c r="R59" s="40"/>
      <c r="S59" s="27">
        <f t="shared" si="1"/>
        <v>3435</v>
      </c>
      <c r="T59" s="27">
        <f t="shared" si="2"/>
        <v>2950</v>
      </c>
      <c r="U59" s="27">
        <v>3540</v>
      </c>
      <c r="V59" s="75">
        <v>9375</v>
      </c>
      <c r="W59" s="38">
        <f t="shared" si="0"/>
        <v>11250</v>
      </c>
      <c r="X59" s="130">
        <f>W59*1.2</f>
        <v>13500</v>
      </c>
    </row>
    <row r="60" spans="1:24" s="14" customFormat="1" ht="15">
      <c r="A60" s="42">
        <v>80436</v>
      </c>
      <c r="B60" s="77" t="s">
        <v>13</v>
      </c>
      <c r="C60" s="77"/>
      <c r="D60" s="77"/>
      <c r="E60" s="77"/>
      <c r="F60" s="77"/>
      <c r="G60" s="77"/>
      <c r="H60" s="36">
        <v>4209.25</v>
      </c>
      <c r="I60" s="37">
        <f>H60*1.2</f>
        <v>5051.099999999999</v>
      </c>
      <c r="J60" s="27">
        <v>4052.75</v>
      </c>
      <c r="K60" s="38">
        <v>4134.5</v>
      </c>
      <c r="L60" s="38">
        <v>4300.25</v>
      </c>
      <c r="M60" s="38">
        <v>4429.75</v>
      </c>
      <c r="N60" s="38">
        <v>4367.5</v>
      </c>
      <c r="O60" s="27"/>
      <c r="P60" s="27"/>
      <c r="Q60" s="39"/>
      <c r="R60" s="40"/>
      <c r="S60" s="27">
        <f t="shared" si="1"/>
        <v>5241</v>
      </c>
      <c r="T60" s="27">
        <f t="shared" si="2"/>
        <v>4510</v>
      </c>
      <c r="U60" s="27">
        <v>5412</v>
      </c>
      <c r="V60" s="75">
        <v>15985</v>
      </c>
      <c r="W60" s="38">
        <f t="shared" si="0"/>
        <v>19182</v>
      </c>
      <c r="X60" s="130">
        <v>23020</v>
      </c>
    </row>
    <row r="61" spans="1:24" s="14" customFormat="1" ht="15">
      <c r="A61" s="42">
        <v>80455</v>
      </c>
      <c r="B61" s="77" t="s">
        <v>14</v>
      </c>
      <c r="C61" s="77"/>
      <c r="D61" s="77"/>
      <c r="E61" s="77"/>
      <c r="F61" s="77"/>
      <c r="G61" s="77"/>
      <c r="H61" s="36">
        <v>2049.25</v>
      </c>
      <c r="I61" s="37">
        <f>H61*1.2</f>
        <v>2459.1</v>
      </c>
      <c r="J61" s="27">
        <v>1873.75</v>
      </c>
      <c r="K61" s="38">
        <v>1911.25</v>
      </c>
      <c r="L61" s="38">
        <v>1987.75</v>
      </c>
      <c r="M61" s="38">
        <v>2047.25</v>
      </c>
      <c r="N61" s="38">
        <v>1817.5</v>
      </c>
      <c r="O61" s="27"/>
      <c r="P61" s="27"/>
      <c r="Q61" s="39"/>
      <c r="R61" s="40"/>
      <c r="S61" s="27">
        <f t="shared" si="1"/>
        <v>2181</v>
      </c>
      <c r="T61" s="27">
        <f t="shared" si="2"/>
        <v>1872.5</v>
      </c>
      <c r="U61" s="27">
        <v>2247</v>
      </c>
      <c r="V61" s="75">
        <v>9100</v>
      </c>
      <c r="W61" s="38">
        <f t="shared" si="0"/>
        <v>10920</v>
      </c>
      <c r="X61" s="130">
        <v>13110</v>
      </c>
    </row>
    <row r="62" spans="1:24" s="14" customFormat="1" ht="15">
      <c r="A62" s="42">
        <v>80460</v>
      </c>
      <c r="B62" s="77" t="s">
        <v>85</v>
      </c>
      <c r="C62" s="77"/>
      <c r="D62" s="77"/>
      <c r="E62" s="77"/>
      <c r="F62" s="77"/>
      <c r="G62" s="77"/>
      <c r="H62" s="36"/>
      <c r="I62" s="37"/>
      <c r="J62" s="27">
        <v>493.5</v>
      </c>
      <c r="K62" s="38">
        <v>503.25</v>
      </c>
      <c r="L62" s="38">
        <v>523.5</v>
      </c>
      <c r="M62" s="38">
        <v>539.25</v>
      </c>
      <c r="N62" s="38">
        <v>475</v>
      </c>
      <c r="O62" s="27"/>
      <c r="P62" s="27"/>
      <c r="Q62" s="39"/>
      <c r="R62" s="40"/>
      <c r="S62" s="27">
        <f t="shared" si="1"/>
        <v>570</v>
      </c>
      <c r="T62" s="27">
        <f t="shared" si="2"/>
        <v>490</v>
      </c>
      <c r="U62" s="27">
        <v>588</v>
      </c>
      <c r="V62" s="75">
        <v>1625</v>
      </c>
      <c r="W62" s="38">
        <f t="shared" si="0"/>
        <v>1950</v>
      </c>
      <c r="X62" s="130">
        <f>W62*1.2</f>
        <v>2340</v>
      </c>
    </row>
    <row r="63" spans="1:24" s="14" customFormat="1" ht="15">
      <c r="A63" s="42">
        <v>80461</v>
      </c>
      <c r="B63" s="77" t="s">
        <v>86</v>
      </c>
      <c r="C63" s="77"/>
      <c r="D63" s="77"/>
      <c r="E63" s="77"/>
      <c r="F63" s="77"/>
      <c r="G63" s="77"/>
      <c r="H63" s="36"/>
      <c r="I63" s="37"/>
      <c r="J63" s="27">
        <v>455.25</v>
      </c>
      <c r="K63" s="38">
        <v>464.25</v>
      </c>
      <c r="L63" s="38">
        <v>482.75</v>
      </c>
      <c r="M63" s="38">
        <v>497.25</v>
      </c>
      <c r="N63" s="38">
        <v>447.5</v>
      </c>
      <c r="O63" s="27"/>
      <c r="P63" s="27"/>
      <c r="Q63" s="39"/>
      <c r="R63" s="40"/>
      <c r="S63" s="27">
        <f t="shared" si="1"/>
        <v>537</v>
      </c>
      <c r="T63" s="27">
        <f t="shared" si="2"/>
        <v>462.5</v>
      </c>
      <c r="U63" s="27">
        <v>555</v>
      </c>
      <c r="V63" s="75">
        <v>1550</v>
      </c>
      <c r="W63" s="38">
        <f t="shared" si="0"/>
        <v>1860</v>
      </c>
      <c r="X63" s="130">
        <v>2230</v>
      </c>
    </row>
    <row r="64" spans="1:24" s="14" customFormat="1" ht="15">
      <c r="A64" s="42">
        <v>80462</v>
      </c>
      <c r="B64" s="77" t="s">
        <v>87</v>
      </c>
      <c r="C64" s="77"/>
      <c r="D64" s="77"/>
      <c r="E64" s="77"/>
      <c r="F64" s="77"/>
      <c r="G64" s="77"/>
      <c r="H64" s="36"/>
      <c r="I64" s="37"/>
      <c r="J64" s="27">
        <v>511.75</v>
      </c>
      <c r="K64" s="38">
        <v>522</v>
      </c>
      <c r="L64" s="38">
        <v>542.75</v>
      </c>
      <c r="M64" s="38">
        <v>559</v>
      </c>
      <c r="N64" s="38">
        <v>485</v>
      </c>
      <c r="O64" s="27"/>
      <c r="P64" s="27"/>
      <c r="Q64" s="39"/>
      <c r="R64" s="40"/>
      <c r="S64" s="27">
        <f t="shared" si="1"/>
        <v>582</v>
      </c>
      <c r="T64" s="27">
        <f t="shared" si="2"/>
        <v>500</v>
      </c>
      <c r="U64" s="27">
        <v>600</v>
      </c>
      <c r="V64" s="75">
        <v>2090</v>
      </c>
      <c r="W64" s="38">
        <f t="shared" si="0"/>
        <v>2508</v>
      </c>
      <c r="X64" s="130">
        <f>W64*1.2</f>
        <v>3009.6</v>
      </c>
    </row>
    <row r="65" spans="1:24" s="14" customFormat="1" ht="15">
      <c r="A65" s="42">
        <v>80463</v>
      </c>
      <c r="B65" s="77" t="s">
        <v>88</v>
      </c>
      <c r="C65" s="77"/>
      <c r="D65" s="77"/>
      <c r="E65" s="77"/>
      <c r="F65" s="77"/>
      <c r="G65" s="77"/>
      <c r="H65" s="36"/>
      <c r="I65" s="37"/>
      <c r="J65" s="27">
        <v>430</v>
      </c>
      <c r="K65" s="38">
        <v>438.5</v>
      </c>
      <c r="L65" s="38">
        <v>456</v>
      </c>
      <c r="M65" s="38">
        <v>469.5</v>
      </c>
      <c r="N65" s="38">
        <v>447.5</v>
      </c>
      <c r="O65" s="27"/>
      <c r="P65" s="27"/>
      <c r="Q65" s="39"/>
      <c r="R65" s="40"/>
      <c r="S65" s="27">
        <f t="shared" si="1"/>
        <v>537</v>
      </c>
      <c r="T65" s="27">
        <f t="shared" si="2"/>
        <v>462.5</v>
      </c>
      <c r="U65" s="27">
        <v>555</v>
      </c>
      <c r="V65" s="75">
        <v>1470</v>
      </c>
      <c r="W65" s="38">
        <f t="shared" si="0"/>
        <v>1764</v>
      </c>
      <c r="X65" s="130">
        <v>2120</v>
      </c>
    </row>
    <row r="66" spans="1:24" s="14" customFormat="1" ht="15">
      <c r="A66" s="42">
        <v>80464</v>
      </c>
      <c r="B66" s="77" t="s">
        <v>96</v>
      </c>
      <c r="C66" s="77"/>
      <c r="D66" s="77"/>
      <c r="E66" s="77"/>
      <c r="F66" s="77"/>
      <c r="G66" s="77"/>
      <c r="H66" s="36"/>
      <c r="I66" s="37"/>
      <c r="J66" s="27">
        <v>238.75</v>
      </c>
      <c r="K66" s="38">
        <v>243.5</v>
      </c>
      <c r="L66" s="38">
        <v>253.25</v>
      </c>
      <c r="M66" s="38">
        <v>260.75</v>
      </c>
      <c r="N66" s="38">
        <v>250</v>
      </c>
      <c r="O66" s="27"/>
      <c r="P66" s="27"/>
      <c r="Q66" s="39"/>
      <c r="R66" s="40"/>
      <c r="S66" s="27">
        <f t="shared" si="1"/>
        <v>300</v>
      </c>
      <c r="T66" s="27">
        <f t="shared" si="2"/>
        <v>257.5</v>
      </c>
      <c r="U66" s="27">
        <f>S66*1.03</f>
        <v>309</v>
      </c>
      <c r="V66" s="75">
        <v>915</v>
      </c>
      <c r="W66" s="38">
        <f t="shared" si="0"/>
        <v>1098</v>
      </c>
      <c r="X66" s="130">
        <v>1320</v>
      </c>
    </row>
    <row r="67" spans="1:24" s="14" customFormat="1" ht="15">
      <c r="A67" s="42">
        <v>80465</v>
      </c>
      <c r="B67" s="77" t="s">
        <v>89</v>
      </c>
      <c r="C67" s="77"/>
      <c r="D67" s="77"/>
      <c r="E67" s="77"/>
      <c r="F67" s="77"/>
      <c r="G67" s="77"/>
      <c r="H67" s="36"/>
      <c r="I67" s="37"/>
      <c r="J67" s="27">
        <v>293</v>
      </c>
      <c r="K67" s="38">
        <v>298.75</v>
      </c>
      <c r="L67" s="38">
        <v>310.75</v>
      </c>
      <c r="M67" s="38">
        <v>320</v>
      </c>
      <c r="N67" s="38">
        <v>310</v>
      </c>
      <c r="O67" s="27"/>
      <c r="P67" s="27"/>
      <c r="Q67" s="39"/>
      <c r="R67" s="40"/>
      <c r="S67" s="27">
        <f t="shared" si="1"/>
        <v>372</v>
      </c>
      <c r="T67" s="27">
        <f t="shared" si="2"/>
        <v>320</v>
      </c>
      <c r="U67" s="27">
        <v>384</v>
      </c>
      <c r="V67" s="75">
        <v>1080</v>
      </c>
      <c r="W67" s="38">
        <f t="shared" si="0"/>
        <v>1296</v>
      </c>
      <c r="X67" s="130">
        <v>1560</v>
      </c>
    </row>
    <row r="68" spans="1:24" s="14" customFormat="1" ht="15">
      <c r="A68" s="42">
        <v>80466</v>
      </c>
      <c r="B68" s="77" t="s">
        <v>90</v>
      </c>
      <c r="C68" s="77"/>
      <c r="D68" s="77"/>
      <c r="E68" s="77"/>
      <c r="F68" s="77"/>
      <c r="G68" s="77"/>
      <c r="H68" s="36"/>
      <c r="I68" s="37"/>
      <c r="J68" s="27">
        <v>311.75</v>
      </c>
      <c r="K68" s="38">
        <v>318</v>
      </c>
      <c r="L68" s="38">
        <v>330.75</v>
      </c>
      <c r="M68" s="38">
        <v>340.5</v>
      </c>
      <c r="N68" s="38">
        <v>332.5</v>
      </c>
      <c r="O68" s="27"/>
      <c r="P68" s="27"/>
      <c r="Q68" s="39"/>
      <c r="R68" s="40"/>
      <c r="S68" s="27">
        <f t="shared" si="1"/>
        <v>399</v>
      </c>
      <c r="T68" s="27">
        <f t="shared" si="2"/>
        <v>342.5</v>
      </c>
      <c r="U68" s="27">
        <v>411</v>
      </c>
      <c r="V68" s="75">
        <v>1120</v>
      </c>
      <c r="W68" s="38">
        <f t="shared" si="0"/>
        <v>1344</v>
      </c>
      <c r="X68" s="130">
        <v>1610</v>
      </c>
    </row>
    <row r="69" spans="1:24" s="14" customFormat="1" ht="15">
      <c r="A69" s="42">
        <v>80471</v>
      </c>
      <c r="B69" s="77" t="s">
        <v>15</v>
      </c>
      <c r="C69" s="77"/>
      <c r="D69" s="77"/>
      <c r="E69" s="77"/>
      <c r="F69" s="77"/>
      <c r="G69" s="77"/>
      <c r="H69" s="36">
        <v>272.75</v>
      </c>
      <c r="I69" s="37">
        <f aca="true" t="shared" si="5" ref="I69:I95">H69*1.2</f>
        <v>327.3</v>
      </c>
      <c r="J69" s="27">
        <v>261.25</v>
      </c>
      <c r="K69" s="38">
        <v>266.5</v>
      </c>
      <c r="L69" s="38">
        <v>277.25</v>
      </c>
      <c r="M69" s="38">
        <v>285.5</v>
      </c>
      <c r="N69" s="38">
        <v>280</v>
      </c>
      <c r="O69" s="27"/>
      <c r="P69" s="27"/>
      <c r="Q69" s="39"/>
      <c r="R69" s="40"/>
      <c r="S69" s="27">
        <f t="shared" si="1"/>
        <v>336</v>
      </c>
      <c r="T69" s="27">
        <f t="shared" si="2"/>
        <v>290</v>
      </c>
      <c r="U69" s="27">
        <v>348</v>
      </c>
      <c r="V69" s="75">
        <v>915</v>
      </c>
      <c r="W69" s="38">
        <f t="shared" si="0"/>
        <v>1098</v>
      </c>
      <c r="X69" s="130">
        <v>1320</v>
      </c>
    </row>
    <row r="70" spans="1:24" s="14" customFormat="1" ht="15">
      <c r="A70" s="42">
        <v>80472</v>
      </c>
      <c r="B70" s="77" t="s">
        <v>16</v>
      </c>
      <c r="C70" s="77"/>
      <c r="D70" s="77"/>
      <c r="E70" s="77"/>
      <c r="F70" s="77"/>
      <c r="G70" s="77"/>
      <c r="H70" s="36">
        <v>307.5</v>
      </c>
      <c r="I70" s="37">
        <f t="shared" si="5"/>
        <v>369</v>
      </c>
      <c r="J70" s="27">
        <v>264</v>
      </c>
      <c r="K70" s="38">
        <v>269.25</v>
      </c>
      <c r="L70" s="38">
        <v>280</v>
      </c>
      <c r="M70" s="38">
        <v>288.5</v>
      </c>
      <c r="N70" s="38">
        <v>282.5</v>
      </c>
      <c r="O70" s="27"/>
      <c r="P70" s="27"/>
      <c r="Q70" s="39"/>
      <c r="R70" s="40"/>
      <c r="S70" s="27">
        <f t="shared" si="1"/>
        <v>339</v>
      </c>
      <c r="T70" s="27">
        <f t="shared" si="2"/>
        <v>292.5</v>
      </c>
      <c r="U70" s="27">
        <v>351</v>
      </c>
      <c r="V70" s="75">
        <v>1210</v>
      </c>
      <c r="W70" s="38">
        <f t="shared" si="0"/>
        <v>1452</v>
      </c>
      <c r="X70" s="130">
        <v>1740</v>
      </c>
    </row>
    <row r="71" spans="1:24" s="14" customFormat="1" ht="15">
      <c r="A71" s="42">
        <v>80473</v>
      </c>
      <c r="B71" s="77" t="s">
        <v>17</v>
      </c>
      <c r="C71" s="77"/>
      <c r="D71" s="77"/>
      <c r="E71" s="77"/>
      <c r="F71" s="77"/>
      <c r="G71" s="77"/>
      <c r="H71" s="36">
        <v>556.25</v>
      </c>
      <c r="I71" s="37">
        <f t="shared" si="5"/>
        <v>667.5</v>
      </c>
      <c r="J71" s="27">
        <v>569.75</v>
      </c>
      <c r="K71" s="38">
        <v>581.25</v>
      </c>
      <c r="L71" s="38">
        <f>K71*1.04</f>
        <v>604.5</v>
      </c>
      <c r="M71" s="38">
        <v>622.75</v>
      </c>
      <c r="N71" s="38">
        <v>625</v>
      </c>
      <c r="O71" s="27"/>
      <c r="P71" s="27"/>
      <c r="Q71" s="39"/>
      <c r="R71" s="40"/>
      <c r="S71" s="27">
        <f t="shared" si="1"/>
        <v>750</v>
      </c>
      <c r="T71" s="27">
        <f t="shared" si="2"/>
        <v>642.5</v>
      </c>
      <c r="U71" s="27">
        <v>771</v>
      </c>
      <c r="V71" s="75">
        <v>2005</v>
      </c>
      <c r="W71" s="38">
        <f t="shared" si="0"/>
        <v>2406</v>
      </c>
      <c r="X71" s="130">
        <v>2890</v>
      </c>
    </row>
    <row r="72" spans="1:24" s="14" customFormat="1" ht="15">
      <c r="A72" s="42">
        <v>80474</v>
      </c>
      <c r="B72" s="77" t="s">
        <v>18</v>
      </c>
      <c r="C72" s="77"/>
      <c r="D72" s="77"/>
      <c r="E72" s="77"/>
      <c r="F72" s="77"/>
      <c r="G72" s="77"/>
      <c r="H72" s="36">
        <v>280.25</v>
      </c>
      <c r="I72" s="37">
        <f t="shared" si="5"/>
        <v>336.3</v>
      </c>
      <c r="J72" s="27">
        <v>249</v>
      </c>
      <c r="K72" s="38">
        <v>254</v>
      </c>
      <c r="L72" s="38">
        <v>264.25</v>
      </c>
      <c r="M72" s="38">
        <v>272.25</v>
      </c>
      <c r="N72" s="38">
        <v>267.5</v>
      </c>
      <c r="O72" s="27"/>
      <c r="P72" s="27"/>
      <c r="Q72" s="39"/>
      <c r="R72" s="40"/>
      <c r="S72" s="27">
        <f t="shared" si="1"/>
        <v>321</v>
      </c>
      <c r="T72" s="27">
        <f t="shared" si="2"/>
        <v>275</v>
      </c>
      <c r="U72" s="27">
        <v>330</v>
      </c>
      <c r="V72" s="75">
        <v>1010</v>
      </c>
      <c r="W72" s="38">
        <f t="shared" si="0"/>
        <v>1212</v>
      </c>
      <c r="X72" s="130">
        <v>1460</v>
      </c>
    </row>
    <row r="73" spans="1:24" s="14" customFormat="1" ht="15">
      <c r="A73" s="42">
        <v>80475</v>
      </c>
      <c r="B73" s="77" t="s">
        <v>19</v>
      </c>
      <c r="C73" s="77"/>
      <c r="D73" s="77"/>
      <c r="E73" s="77"/>
      <c r="F73" s="77"/>
      <c r="G73" s="77"/>
      <c r="H73" s="36">
        <v>254.75</v>
      </c>
      <c r="I73" s="37">
        <f t="shared" si="5"/>
        <v>305.7</v>
      </c>
      <c r="J73" s="27">
        <v>267.75</v>
      </c>
      <c r="K73" s="38">
        <v>273</v>
      </c>
      <c r="L73" s="38">
        <v>284</v>
      </c>
      <c r="M73" s="38">
        <v>292.5</v>
      </c>
      <c r="N73" s="38">
        <v>290</v>
      </c>
      <c r="O73" s="27"/>
      <c r="P73" s="27"/>
      <c r="Q73" s="39"/>
      <c r="R73" s="40"/>
      <c r="S73" s="27">
        <f t="shared" si="1"/>
        <v>348</v>
      </c>
      <c r="T73" s="27">
        <f t="shared" si="2"/>
        <v>300</v>
      </c>
      <c r="U73" s="27">
        <v>360</v>
      </c>
      <c r="V73" s="75">
        <v>880</v>
      </c>
      <c r="W73" s="38">
        <f aca="true" t="shared" si="6" ref="W73:W113">V73*1.2</f>
        <v>1056</v>
      </c>
      <c r="X73" s="130">
        <v>1270</v>
      </c>
    </row>
    <row r="74" spans="1:24" s="14" customFormat="1" ht="15">
      <c r="A74" s="42">
        <v>80476</v>
      </c>
      <c r="B74" s="77" t="s">
        <v>20</v>
      </c>
      <c r="C74" s="77"/>
      <c r="D74" s="77"/>
      <c r="E74" s="77"/>
      <c r="F74" s="77"/>
      <c r="G74" s="77"/>
      <c r="H74" s="36">
        <v>264.75</v>
      </c>
      <c r="I74" s="37">
        <f t="shared" si="5"/>
        <v>317.7</v>
      </c>
      <c r="J74" s="27">
        <v>245.25</v>
      </c>
      <c r="K74" s="38">
        <v>250</v>
      </c>
      <c r="L74" s="38">
        <f>K74*1.04</f>
        <v>260</v>
      </c>
      <c r="M74" s="38">
        <v>267.75</v>
      </c>
      <c r="N74" s="38">
        <v>262.5</v>
      </c>
      <c r="O74" s="27"/>
      <c r="P74" s="27"/>
      <c r="Q74" s="39"/>
      <c r="R74" s="40"/>
      <c r="S74" s="27">
        <f t="shared" si="1"/>
        <v>315</v>
      </c>
      <c r="T74" s="27">
        <f t="shared" si="2"/>
        <v>270</v>
      </c>
      <c r="U74" s="27">
        <v>324</v>
      </c>
      <c r="V74" s="75">
        <v>855</v>
      </c>
      <c r="W74" s="38">
        <f t="shared" si="6"/>
        <v>1026</v>
      </c>
      <c r="X74" s="130">
        <v>1230</v>
      </c>
    </row>
    <row r="75" spans="1:24" s="14" customFormat="1" ht="15">
      <c r="A75" s="42">
        <v>80477</v>
      </c>
      <c r="B75" s="77" t="s">
        <v>21</v>
      </c>
      <c r="C75" s="77"/>
      <c r="D75" s="77"/>
      <c r="E75" s="77"/>
      <c r="F75" s="77"/>
      <c r="G75" s="77"/>
      <c r="H75" s="36">
        <v>435.25</v>
      </c>
      <c r="I75" s="37">
        <f t="shared" si="5"/>
        <v>522.3</v>
      </c>
      <c r="J75" s="27">
        <v>447.25</v>
      </c>
      <c r="K75" s="38">
        <v>456.25</v>
      </c>
      <c r="L75" s="38">
        <f>K75*1.04</f>
        <v>474.5</v>
      </c>
      <c r="M75" s="38">
        <v>488.75</v>
      </c>
      <c r="N75" s="38">
        <v>482.5</v>
      </c>
      <c r="O75" s="27"/>
      <c r="P75" s="27"/>
      <c r="Q75" s="39"/>
      <c r="R75" s="40"/>
      <c r="S75" s="27">
        <f aca="true" t="shared" si="7" ref="S75:S110">N75*1.2</f>
        <v>579</v>
      </c>
      <c r="T75" s="27">
        <f aca="true" t="shared" si="8" ref="T75:T110">U75/1.2</f>
        <v>497.5</v>
      </c>
      <c r="U75" s="27">
        <v>597</v>
      </c>
      <c r="V75" s="75">
        <v>1525</v>
      </c>
      <c r="W75" s="38">
        <f t="shared" si="6"/>
        <v>1830</v>
      </c>
      <c r="X75" s="130">
        <v>2200</v>
      </c>
    </row>
    <row r="76" spans="1:24" s="14" customFormat="1" ht="15">
      <c r="A76" s="42">
        <v>80478</v>
      </c>
      <c r="B76" s="77" t="s">
        <v>22</v>
      </c>
      <c r="C76" s="77"/>
      <c r="D76" s="77"/>
      <c r="E76" s="77"/>
      <c r="F76" s="77"/>
      <c r="G76" s="77"/>
      <c r="H76" s="36">
        <v>171</v>
      </c>
      <c r="I76" s="37">
        <f t="shared" si="5"/>
        <v>205.2</v>
      </c>
      <c r="J76" s="27">
        <v>168.25</v>
      </c>
      <c r="K76" s="38">
        <v>171.5</v>
      </c>
      <c r="L76" s="38">
        <v>178.5</v>
      </c>
      <c r="M76" s="38">
        <v>183.75</v>
      </c>
      <c r="N76" s="38">
        <v>185</v>
      </c>
      <c r="O76" s="27"/>
      <c r="P76" s="27"/>
      <c r="Q76" s="39"/>
      <c r="R76" s="40"/>
      <c r="S76" s="27">
        <f t="shared" si="7"/>
        <v>222</v>
      </c>
      <c r="T76" s="27">
        <f t="shared" si="8"/>
        <v>190</v>
      </c>
      <c r="U76" s="27">
        <v>228</v>
      </c>
      <c r="V76" s="75">
        <v>620</v>
      </c>
      <c r="W76" s="38">
        <f t="shared" si="6"/>
        <v>744</v>
      </c>
      <c r="X76" s="130">
        <v>890</v>
      </c>
    </row>
    <row r="77" spans="1:24" s="14" customFormat="1" ht="15">
      <c r="A77" s="42">
        <v>80479</v>
      </c>
      <c r="B77" s="77" t="s">
        <v>23</v>
      </c>
      <c r="C77" s="77"/>
      <c r="D77" s="77"/>
      <c r="E77" s="77"/>
      <c r="F77" s="77"/>
      <c r="G77" s="77"/>
      <c r="H77" s="36">
        <v>223</v>
      </c>
      <c r="I77" s="37">
        <f t="shared" si="5"/>
        <v>267.59999999999997</v>
      </c>
      <c r="J77" s="27">
        <v>196.75</v>
      </c>
      <c r="K77" s="38">
        <v>200.75</v>
      </c>
      <c r="L77" s="38">
        <v>208.75</v>
      </c>
      <c r="M77" s="38">
        <v>215</v>
      </c>
      <c r="N77" s="38">
        <v>205</v>
      </c>
      <c r="O77" s="27"/>
      <c r="P77" s="27"/>
      <c r="Q77" s="39"/>
      <c r="R77" s="40"/>
      <c r="S77" s="27">
        <f t="shared" si="7"/>
        <v>246</v>
      </c>
      <c r="T77" s="27">
        <f t="shared" si="8"/>
        <v>212.5</v>
      </c>
      <c r="U77" s="27">
        <v>255</v>
      </c>
      <c r="V77" s="75">
        <v>680</v>
      </c>
      <c r="W77" s="38">
        <f t="shared" si="6"/>
        <v>816</v>
      </c>
      <c r="X77" s="130">
        <v>980</v>
      </c>
    </row>
    <row r="78" spans="1:24" s="14" customFormat="1" ht="15">
      <c r="A78" s="42">
        <v>80480</v>
      </c>
      <c r="B78" s="77" t="s">
        <v>24</v>
      </c>
      <c r="C78" s="77"/>
      <c r="D78" s="77"/>
      <c r="E78" s="77"/>
      <c r="F78" s="77"/>
      <c r="G78" s="77"/>
      <c r="H78" s="36">
        <v>208.75</v>
      </c>
      <c r="I78" s="37">
        <f t="shared" si="5"/>
        <v>250.5</v>
      </c>
      <c r="J78" s="27">
        <v>182.75</v>
      </c>
      <c r="K78" s="38">
        <v>186.5</v>
      </c>
      <c r="L78" s="38">
        <v>194</v>
      </c>
      <c r="M78" s="38">
        <v>199.75</v>
      </c>
      <c r="N78" s="38">
        <v>187.5</v>
      </c>
      <c r="O78" s="27"/>
      <c r="P78" s="27"/>
      <c r="Q78" s="39"/>
      <c r="R78" s="40"/>
      <c r="S78" s="27">
        <f t="shared" si="7"/>
        <v>225</v>
      </c>
      <c r="T78" s="27">
        <f t="shared" si="8"/>
        <v>192.5</v>
      </c>
      <c r="U78" s="27">
        <v>231</v>
      </c>
      <c r="V78" s="75">
        <v>635</v>
      </c>
      <c r="W78" s="38">
        <f t="shared" si="6"/>
        <v>762</v>
      </c>
      <c r="X78" s="130">
        <v>920</v>
      </c>
    </row>
    <row r="79" spans="1:24" s="14" customFormat="1" ht="15">
      <c r="A79" s="42">
        <v>80481</v>
      </c>
      <c r="B79" s="77" t="s">
        <v>25</v>
      </c>
      <c r="C79" s="77"/>
      <c r="D79" s="77"/>
      <c r="E79" s="77"/>
      <c r="F79" s="77"/>
      <c r="G79" s="77"/>
      <c r="H79" s="36">
        <v>363.75</v>
      </c>
      <c r="I79" s="37">
        <f t="shared" si="5"/>
        <v>436.5</v>
      </c>
      <c r="J79" s="27">
        <v>314</v>
      </c>
      <c r="K79" s="38">
        <v>320.25</v>
      </c>
      <c r="L79" s="38">
        <v>333</v>
      </c>
      <c r="M79" s="38">
        <v>343</v>
      </c>
      <c r="N79" s="38">
        <v>330</v>
      </c>
      <c r="O79" s="27"/>
      <c r="P79" s="27"/>
      <c r="Q79" s="39"/>
      <c r="R79" s="40"/>
      <c r="S79" s="27">
        <f t="shared" si="7"/>
        <v>396</v>
      </c>
      <c r="T79" s="27">
        <f t="shared" si="8"/>
        <v>340</v>
      </c>
      <c r="U79" s="27">
        <v>408</v>
      </c>
      <c r="V79" s="75">
        <v>1035</v>
      </c>
      <c r="W79" s="38">
        <f t="shared" si="6"/>
        <v>1242</v>
      </c>
      <c r="X79" s="130">
        <f aca="true" t="shared" si="9" ref="X71:X134">W79*1.2</f>
        <v>1490.3999999999999</v>
      </c>
    </row>
    <row r="80" spans="1:24" s="14" customFormat="1" ht="15">
      <c r="A80" s="42">
        <v>80482</v>
      </c>
      <c r="B80" s="77" t="s">
        <v>26</v>
      </c>
      <c r="C80" s="77"/>
      <c r="D80" s="77"/>
      <c r="E80" s="77"/>
      <c r="F80" s="77"/>
      <c r="G80" s="77"/>
      <c r="H80" s="36">
        <v>385.25</v>
      </c>
      <c r="I80" s="37">
        <f t="shared" si="5"/>
        <v>462.29999999999995</v>
      </c>
      <c r="J80" s="27">
        <v>335.5</v>
      </c>
      <c r="K80" s="38">
        <v>342.25</v>
      </c>
      <c r="L80" s="38">
        <v>356</v>
      </c>
      <c r="M80" s="38">
        <v>366.75</v>
      </c>
      <c r="N80" s="38">
        <v>350</v>
      </c>
      <c r="O80" s="27"/>
      <c r="P80" s="27"/>
      <c r="Q80" s="39"/>
      <c r="R80" s="40"/>
      <c r="S80" s="27">
        <f t="shared" si="7"/>
        <v>420</v>
      </c>
      <c r="T80" s="27">
        <f t="shared" si="8"/>
        <v>360</v>
      </c>
      <c r="U80" s="27">
        <v>432</v>
      </c>
      <c r="V80" s="75">
        <v>1135</v>
      </c>
      <c r="W80" s="38">
        <f t="shared" si="6"/>
        <v>1362</v>
      </c>
      <c r="X80" s="130">
        <v>1640</v>
      </c>
    </row>
    <row r="81" spans="1:24" s="14" customFormat="1" ht="15">
      <c r="A81" s="42">
        <v>80483</v>
      </c>
      <c r="B81" s="77" t="s">
        <v>27</v>
      </c>
      <c r="C81" s="77"/>
      <c r="D81" s="77"/>
      <c r="E81" s="77"/>
      <c r="F81" s="77"/>
      <c r="G81" s="77"/>
      <c r="H81" s="36">
        <v>423.75</v>
      </c>
      <c r="I81" s="37">
        <f t="shared" si="5"/>
        <v>508.5</v>
      </c>
      <c r="J81" s="27">
        <v>317.25</v>
      </c>
      <c r="K81" s="38">
        <v>323.5</v>
      </c>
      <c r="L81" s="38">
        <v>336.5</v>
      </c>
      <c r="M81" s="38">
        <v>346.5</v>
      </c>
      <c r="N81" s="38">
        <v>327.5</v>
      </c>
      <c r="O81" s="27"/>
      <c r="P81" s="27"/>
      <c r="Q81" s="39"/>
      <c r="R81" s="40"/>
      <c r="S81" s="27">
        <f t="shared" si="7"/>
        <v>393</v>
      </c>
      <c r="T81" s="27">
        <f t="shared" si="8"/>
        <v>337.5</v>
      </c>
      <c r="U81" s="27">
        <v>405</v>
      </c>
      <c r="V81" s="75">
        <v>1035</v>
      </c>
      <c r="W81" s="38">
        <f t="shared" si="6"/>
        <v>1242</v>
      </c>
      <c r="X81" s="130">
        <f t="shared" si="9"/>
        <v>1490.3999999999999</v>
      </c>
    </row>
    <row r="82" spans="1:24" s="14" customFormat="1" ht="15">
      <c r="A82" s="42">
        <v>80484</v>
      </c>
      <c r="B82" s="77" t="s">
        <v>28</v>
      </c>
      <c r="C82" s="77"/>
      <c r="D82" s="77"/>
      <c r="E82" s="77"/>
      <c r="F82" s="77"/>
      <c r="G82" s="77"/>
      <c r="H82" s="36">
        <v>138.25</v>
      </c>
      <c r="I82" s="37">
        <f t="shared" si="5"/>
        <v>165.9</v>
      </c>
      <c r="J82" s="27">
        <v>122.75</v>
      </c>
      <c r="K82" s="38">
        <v>125.25</v>
      </c>
      <c r="L82" s="38">
        <v>130.25</v>
      </c>
      <c r="M82" s="38">
        <v>134.25</v>
      </c>
      <c r="N82" s="38">
        <v>130</v>
      </c>
      <c r="O82" s="27"/>
      <c r="P82" s="27"/>
      <c r="Q82" s="39"/>
      <c r="R82" s="40"/>
      <c r="S82" s="27">
        <f t="shared" si="7"/>
        <v>156</v>
      </c>
      <c r="T82" s="27">
        <f t="shared" si="8"/>
        <v>135</v>
      </c>
      <c r="U82" s="27">
        <v>162</v>
      </c>
      <c r="V82" s="75">
        <v>440</v>
      </c>
      <c r="W82" s="38">
        <f t="shared" si="6"/>
        <v>528</v>
      </c>
      <c r="X82" s="130">
        <v>640</v>
      </c>
    </row>
    <row r="83" spans="1:24" s="14" customFormat="1" ht="15">
      <c r="A83" s="42">
        <v>80485</v>
      </c>
      <c r="B83" s="77" t="s">
        <v>29</v>
      </c>
      <c r="C83" s="77"/>
      <c r="D83" s="77"/>
      <c r="E83" s="77"/>
      <c r="F83" s="77"/>
      <c r="G83" s="77"/>
      <c r="H83" s="36">
        <v>315.75</v>
      </c>
      <c r="I83" s="37">
        <f t="shared" si="5"/>
        <v>378.9</v>
      </c>
      <c r="J83" s="27">
        <v>299</v>
      </c>
      <c r="K83" s="38">
        <v>305</v>
      </c>
      <c r="L83" s="38">
        <v>317.25</v>
      </c>
      <c r="M83" s="38">
        <v>326.25</v>
      </c>
      <c r="N83" s="38">
        <v>332.5</v>
      </c>
      <c r="O83" s="27"/>
      <c r="P83" s="27"/>
      <c r="Q83" s="39"/>
      <c r="R83" s="40"/>
      <c r="S83" s="27">
        <f t="shared" si="7"/>
        <v>399</v>
      </c>
      <c r="T83" s="27">
        <f t="shared" si="8"/>
        <v>342.5</v>
      </c>
      <c r="U83" s="27">
        <v>411</v>
      </c>
      <c r="V83" s="75">
        <v>1095</v>
      </c>
      <c r="W83" s="38">
        <f t="shared" si="6"/>
        <v>1314</v>
      </c>
      <c r="X83" s="130">
        <v>1580</v>
      </c>
    </row>
    <row r="84" spans="1:24" s="14" customFormat="1" ht="15">
      <c r="A84" s="42">
        <v>80486</v>
      </c>
      <c r="B84" s="77" t="s">
        <v>30</v>
      </c>
      <c r="C84" s="77"/>
      <c r="D84" s="77"/>
      <c r="E84" s="77"/>
      <c r="F84" s="77"/>
      <c r="G84" s="77"/>
      <c r="H84" s="36">
        <v>331.75</v>
      </c>
      <c r="I84" s="37">
        <f t="shared" si="5"/>
        <v>398.09999999999997</v>
      </c>
      <c r="J84" s="27">
        <v>264</v>
      </c>
      <c r="K84" s="38">
        <v>269.25</v>
      </c>
      <c r="L84" s="38">
        <v>280</v>
      </c>
      <c r="M84" s="38">
        <v>288.5</v>
      </c>
      <c r="N84" s="38">
        <v>275</v>
      </c>
      <c r="O84" s="27"/>
      <c r="P84" s="27"/>
      <c r="Q84" s="39"/>
      <c r="R84" s="40"/>
      <c r="S84" s="27">
        <f t="shared" si="7"/>
        <v>330</v>
      </c>
      <c r="T84" s="27">
        <f t="shared" si="8"/>
        <v>282.5</v>
      </c>
      <c r="U84" s="27">
        <v>339</v>
      </c>
      <c r="V84" s="75">
        <v>870</v>
      </c>
      <c r="W84" s="38">
        <f t="shared" si="6"/>
        <v>1044</v>
      </c>
      <c r="X84" s="130">
        <v>1250</v>
      </c>
    </row>
    <row r="85" spans="1:24" s="14" customFormat="1" ht="15">
      <c r="A85" s="42">
        <v>80487</v>
      </c>
      <c r="B85" s="77" t="s">
        <v>31</v>
      </c>
      <c r="C85" s="77"/>
      <c r="D85" s="77"/>
      <c r="E85" s="77"/>
      <c r="F85" s="77"/>
      <c r="G85" s="77"/>
      <c r="H85" s="36">
        <v>121</v>
      </c>
      <c r="I85" s="37">
        <f t="shared" si="5"/>
        <v>145.2</v>
      </c>
      <c r="J85" s="27">
        <v>116.25</v>
      </c>
      <c r="K85" s="38">
        <v>118.5</v>
      </c>
      <c r="L85" s="38">
        <v>123.25</v>
      </c>
      <c r="M85" s="38">
        <v>127</v>
      </c>
      <c r="N85" s="38">
        <v>137.5</v>
      </c>
      <c r="O85" s="27"/>
      <c r="P85" s="27"/>
      <c r="Q85" s="39"/>
      <c r="R85" s="40"/>
      <c r="S85" s="27">
        <f t="shared" si="7"/>
        <v>165</v>
      </c>
      <c r="T85" s="27">
        <f t="shared" si="8"/>
        <v>140</v>
      </c>
      <c r="U85" s="27">
        <v>168</v>
      </c>
      <c r="V85" s="75">
        <v>440</v>
      </c>
      <c r="W85" s="38">
        <f t="shared" si="6"/>
        <v>528</v>
      </c>
      <c r="X85" s="130">
        <v>640</v>
      </c>
    </row>
    <row r="86" spans="1:24" s="14" customFormat="1" ht="15">
      <c r="A86" s="42">
        <v>80488</v>
      </c>
      <c r="B86" s="77" t="s">
        <v>32</v>
      </c>
      <c r="C86" s="77"/>
      <c r="D86" s="77"/>
      <c r="E86" s="77"/>
      <c r="F86" s="77"/>
      <c r="G86" s="77"/>
      <c r="H86" s="36">
        <v>223.25</v>
      </c>
      <c r="I86" s="37">
        <f t="shared" si="5"/>
        <v>267.9</v>
      </c>
      <c r="J86" s="27">
        <v>191</v>
      </c>
      <c r="K86" s="38">
        <v>194.75</v>
      </c>
      <c r="L86" s="38">
        <v>202.5</v>
      </c>
      <c r="M86" s="38">
        <v>208.5</v>
      </c>
      <c r="N86" s="38">
        <v>220</v>
      </c>
      <c r="O86" s="27"/>
      <c r="P86" s="27"/>
      <c r="Q86" s="39"/>
      <c r="R86" s="40"/>
      <c r="S86" s="27">
        <f t="shared" si="7"/>
        <v>264</v>
      </c>
      <c r="T86" s="27">
        <f t="shared" si="8"/>
        <v>227.5</v>
      </c>
      <c r="U86" s="27">
        <v>273</v>
      </c>
      <c r="V86" s="75">
        <v>660</v>
      </c>
      <c r="W86" s="38">
        <f t="shared" si="6"/>
        <v>792</v>
      </c>
      <c r="X86" s="130">
        <f t="shared" si="9"/>
        <v>950.4</v>
      </c>
    </row>
    <row r="87" spans="1:24" s="14" customFormat="1" ht="15">
      <c r="A87" s="42">
        <v>80489</v>
      </c>
      <c r="B87" s="77" t="s">
        <v>33</v>
      </c>
      <c r="C87" s="77"/>
      <c r="D87" s="77"/>
      <c r="E87" s="77"/>
      <c r="F87" s="77"/>
      <c r="G87" s="77"/>
      <c r="H87" s="36">
        <v>164.25</v>
      </c>
      <c r="I87" s="37">
        <f t="shared" si="5"/>
        <v>197.1</v>
      </c>
      <c r="J87" s="27">
        <v>132.25</v>
      </c>
      <c r="K87" s="38">
        <v>135</v>
      </c>
      <c r="L87" s="38">
        <v>140.5</v>
      </c>
      <c r="M87" s="38">
        <v>144.75</v>
      </c>
      <c r="N87" s="38">
        <v>137.5</v>
      </c>
      <c r="O87" s="27"/>
      <c r="P87" s="27"/>
      <c r="Q87" s="39"/>
      <c r="R87" s="40"/>
      <c r="S87" s="27">
        <f t="shared" si="7"/>
        <v>165</v>
      </c>
      <c r="T87" s="27">
        <f t="shared" si="8"/>
        <v>142.5</v>
      </c>
      <c r="U87" s="27">
        <v>171</v>
      </c>
      <c r="V87" s="75">
        <v>450</v>
      </c>
      <c r="W87" s="38">
        <f t="shared" si="6"/>
        <v>540</v>
      </c>
      <c r="X87" s="130">
        <v>650</v>
      </c>
    </row>
    <row r="88" spans="1:24" s="14" customFormat="1" ht="15">
      <c r="A88" s="42">
        <v>80490</v>
      </c>
      <c r="B88" s="77" t="s">
        <v>34</v>
      </c>
      <c r="C88" s="77"/>
      <c r="D88" s="77"/>
      <c r="E88" s="77"/>
      <c r="F88" s="77"/>
      <c r="G88" s="77"/>
      <c r="H88" s="36">
        <v>168.5</v>
      </c>
      <c r="I88" s="37">
        <f t="shared" si="5"/>
        <v>202.2</v>
      </c>
      <c r="J88" s="27">
        <v>138.25</v>
      </c>
      <c r="K88" s="38">
        <v>141</v>
      </c>
      <c r="L88" s="38">
        <v>146.5</v>
      </c>
      <c r="M88" s="38">
        <v>151</v>
      </c>
      <c r="N88" s="38">
        <v>145</v>
      </c>
      <c r="O88" s="27"/>
      <c r="P88" s="27"/>
      <c r="Q88" s="39"/>
      <c r="R88" s="40"/>
      <c r="S88" s="27">
        <f t="shared" si="7"/>
        <v>174</v>
      </c>
      <c r="T88" s="27">
        <f t="shared" si="8"/>
        <v>150</v>
      </c>
      <c r="U88" s="27">
        <v>180</v>
      </c>
      <c r="V88" s="75">
        <v>475</v>
      </c>
      <c r="W88" s="38">
        <f t="shared" si="6"/>
        <v>570</v>
      </c>
      <c r="X88" s="130">
        <v>690</v>
      </c>
    </row>
    <row r="89" spans="1:24" s="14" customFormat="1" ht="15">
      <c r="A89" s="42">
        <v>80491</v>
      </c>
      <c r="B89" s="78" t="s">
        <v>35</v>
      </c>
      <c r="C89" s="79"/>
      <c r="D89" s="79"/>
      <c r="E89" s="79"/>
      <c r="F89" s="79"/>
      <c r="G89" s="80"/>
      <c r="H89" s="36">
        <v>376.75</v>
      </c>
      <c r="I89" s="37">
        <f t="shared" si="5"/>
        <v>452.09999999999997</v>
      </c>
      <c r="J89" s="27">
        <v>325.75</v>
      </c>
      <c r="K89" s="38">
        <v>332.25</v>
      </c>
      <c r="L89" s="38">
        <v>345.5</v>
      </c>
      <c r="M89" s="38">
        <v>355.75</v>
      </c>
      <c r="N89" s="38">
        <v>342.5</v>
      </c>
      <c r="O89" s="27"/>
      <c r="P89" s="27"/>
      <c r="Q89" s="39"/>
      <c r="R89" s="40"/>
      <c r="S89" s="27">
        <f t="shared" si="7"/>
        <v>411</v>
      </c>
      <c r="T89" s="27">
        <f t="shared" si="8"/>
        <v>352.5</v>
      </c>
      <c r="U89" s="27">
        <v>423</v>
      </c>
      <c r="V89" s="75">
        <v>1105</v>
      </c>
      <c r="W89" s="38">
        <f t="shared" si="6"/>
        <v>1326</v>
      </c>
      <c r="X89" s="130">
        <v>1590</v>
      </c>
    </row>
    <row r="90" spans="1:24" s="14" customFormat="1" ht="15">
      <c r="A90" s="42">
        <v>80493</v>
      </c>
      <c r="B90" s="77" t="s">
        <v>36</v>
      </c>
      <c r="C90" s="77"/>
      <c r="D90" s="77"/>
      <c r="E90" s="77"/>
      <c r="F90" s="77"/>
      <c r="G90" s="77"/>
      <c r="H90" s="36">
        <v>232.75</v>
      </c>
      <c r="I90" s="37">
        <f t="shared" si="5"/>
        <v>279.3</v>
      </c>
      <c r="J90" s="27">
        <v>209.75</v>
      </c>
      <c r="K90" s="38">
        <v>214</v>
      </c>
      <c r="L90" s="38">
        <v>222.5</v>
      </c>
      <c r="M90" s="38">
        <v>229.25</v>
      </c>
      <c r="N90" s="38">
        <v>222.5</v>
      </c>
      <c r="O90" s="27"/>
      <c r="P90" s="27"/>
      <c r="Q90" s="39"/>
      <c r="R90" s="40"/>
      <c r="S90" s="27">
        <f>N90*1.2</f>
        <v>267</v>
      </c>
      <c r="T90" s="27">
        <f>U90/1.2</f>
        <v>230</v>
      </c>
      <c r="U90" s="27">
        <v>276</v>
      </c>
      <c r="V90" s="75">
        <v>745</v>
      </c>
      <c r="W90" s="38">
        <f t="shared" si="6"/>
        <v>894</v>
      </c>
      <c r="X90" s="130">
        <v>1080</v>
      </c>
    </row>
    <row r="91" spans="1:24" s="14" customFormat="1" ht="15">
      <c r="A91" s="42">
        <v>80494</v>
      </c>
      <c r="B91" s="77" t="s">
        <v>37</v>
      </c>
      <c r="C91" s="77"/>
      <c r="D91" s="77"/>
      <c r="E91" s="77"/>
      <c r="F91" s="77"/>
      <c r="G91" s="77"/>
      <c r="H91" s="36">
        <v>251.5</v>
      </c>
      <c r="I91" s="37">
        <f t="shared" si="5"/>
        <v>301.8</v>
      </c>
      <c r="J91" s="27">
        <v>206.5</v>
      </c>
      <c r="K91" s="38">
        <v>210.75</v>
      </c>
      <c r="L91" s="38">
        <v>219.25</v>
      </c>
      <c r="M91" s="38">
        <v>225.75</v>
      </c>
      <c r="N91" s="38">
        <v>225</v>
      </c>
      <c r="O91" s="27"/>
      <c r="P91" s="27"/>
      <c r="Q91" s="39"/>
      <c r="R91" s="40"/>
      <c r="S91" s="27">
        <f t="shared" si="7"/>
        <v>270</v>
      </c>
      <c r="T91" s="27">
        <f t="shared" si="8"/>
        <v>232.5</v>
      </c>
      <c r="U91" s="27">
        <v>279</v>
      </c>
      <c r="V91" s="75">
        <v>715</v>
      </c>
      <c r="W91" s="38">
        <f t="shared" si="6"/>
        <v>858</v>
      </c>
      <c r="X91" s="130">
        <f t="shared" si="9"/>
        <v>1029.6</v>
      </c>
    </row>
    <row r="92" spans="1:24" s="14" customFormat="1" ht="15">
      <c r="A92" s="64">
        <v>80495</v>
      </c>
      <c r="B92" s="77" t="s">
        <v>49</v>
      </c>
      <c r="C92" s="77"/>
      <c r="D92" s="77"/>
      <c r="E92" s="77"/>
      <c r="F92" s="77"/>
      <c r="G92" s="77"/>
      <c r="H92" s="36">
        <v>203.5</v>
      </c>
      <c r="I92" s="37">
        <f t="shared" si="5"/>
        <v>244.2</v>
      </c>
      <c r="J92" s="27">
        <v>179.75</v>
      </c>
      <c r="K92" s="38">
        <v>183.5</v>
      </c>
      <c r="L92" s="38">
        <v>190.75</v>
      </c>
      <c r="M92" s="38">
        <v>196.5</v>
      </c>
      <c r="N92" s="38">
        <v>185</v>
      </c>
      <c r="O92" s="27"/>
      <c r="P92" s="27"/>
      <c r="Q92" s="39"/>
      <c r="R92" s="40"/>
      <c r="S92" s="27">
        <f t="shared" si="7"/>
        <v>222</v>
      </c>
      <c r="T92" s="27">
        <f t="shared" si="8"/>
        <v>190</v>
      </c>
      <c r="U92" s="27">
        <v>228</v>
      </c>
      <c r="V92" s="75">
        <v>700</v>
      </c>
      <c r="W92" s="38">
        <f t="shared" si="6"/>
        <v>840</v>
      </c>
      <c r="X92" s="130">
        <v>1010</v>
      </c>
    </row>
    <row r="93" spans="1:24" s="14" customFormat="1" ht="15">
      <c r="A93" s="64">
        <v>80500</v>
      </c>
      <c r="B93" s="77" t="s">
        <v>50</v>
      </c>
      <c r="C93" s="77"/>
      <c r="D93" s="77"/>
      <c r="E93" s="77"/>
      <c r="F93" s="77"/>
      <c r="G93" s="77"/>
      <c r="H93" s="36">
        <v>160.5</v>
      </c>
      <c r="I93" s="37">
        <f t="shared" si="5"/>
        <v>192.6</v>
      </c>
      <c r="J93" s="27">
        <v>163.75</v>
      </c>
      <c r="K93" s="38">
        <v>173.5</v>
      </c>
      <c r="L93" s="38">
        <v>180.5</v>
      </c>
      <c r="M93" s="38">
        <v>186</v>
      </c>
      <c r="N93" s="38">
        <v>190</v>
      </c>
      <c r="O93" s="27"/>
      <c r="P93" s="27"/>
      <c r="Q93" s="39"/>
      <c r="R93" s="40"/>
      <c r="S93" s="27">
        <f t="shared" si="7"/>
        <v>228</v>
      </c>
      <c r="T93" s="27">
        <f t="shared" si="8"/>
        <v>200</v>
      </c>
      <c r="U93" s="27">
        <v>240</v>
      </c>
      <c r="V93" s="75">
        <v>860</v>
      </c>
      <c r="W93" s="38">
        <f t="shared" si="6"/>
        <v>1032</v>
      </c>
      <c r="X93" s="130">
        <v>1240</v>
      </c>
    </row>
    <row r="94" spans="1:24" s="14" customFormat="1" ht="15">
      <c r="A94" s="64">
        <v>80501</v>
      </c>
      <c r="B94" s="77" t="s">
        <v>51</v>
      </c>
      <c r="C94" s="77"/>
      <c r="D94" s="77"/>
      <c r="E94" s="77"/>
      <c r="F94" s="77"/>
      <c r="G94" s="77"/>
      <c r="H94" s="36">
        <v>157.25</v>
      </c>
      <c r="I94" s="37">
        <f t="shared" si="5"/>
        <v>188.7</v>
      </c>
      <c r="J94" s="27">
        <v>165.75</v>
      </c>
      <c r="K94" s="38">
        <v>175.75</v>
      </c>
      <c r="L94" s="38">
        <v>182.75</v>
      </c>
      <c r="M94" s="38">
        <v>188.25</v>
      </c>
      <c r="N94" s="38">
        <v>197.5</v>
      </c>
      <c r="O94" s="27"/>
      <c r="P94" s="27"/>
      <c r="Q94" s="39"/>
      <c r="R94" s="40"/>
      <c r="S94" s="27">
        <f t="shared" si="7"/>
        <v>237</v>
      </c>
      <c r="T94" s="27">
        <f t="shared" si="8"/>
        <v>207.5</v>
      </c>
      <c r="U94" s="27">
        <v>249</v>
      </c>
      <c r="V94" s="75">
        <v>840</v>
      </c>
      <c r="W94" s="38">
        <f t="shared" si="6"/>
        <v>1008</v>
      </c>
      <c r="X94" s="130">
        <f t="shared" si="9"/>
        <v>1209.6</v>
      </c>
    </row>
    <row r="95" spans="1:24" s="14" customFormat="1" ht="15">
      <c r="A95" s="64">
        <v>80502</v>
      </c>
      <c r="B95" s="77" t="s">
        <v>52</v>
      </c>
      <c r="C95" s="77"/>
      <c r="D95" s="77"/>
      <c r="E95" s="77"/>
      <c r="F95" s="77"/>
      <c r="G95" s="77"/>
      <c r="H95" s="36">
        <v>159.5</v>
      </c>
      <c r="I95" s="37">
        <f t="shared" si="5"/>
        <v>191.4</v>
      </c>
      <c r="J95" s="27">
        <v>169.25</v>
      </c>
      <c r="K95" s="38">
        <v>179.5</v>
      </c>
      <c r="L95" s="38">
        <v>186.75</v>
      </c>
      <c r="M95" s="38">
        <v>192.5</v>
      </c>
      <c r="N95" s="38">
        <v>197.5</v>
      </c>
      <c r="O95" s="27"/>
      <c r="P95" s="27"/>
      <c r="Q95" s="39"/>
      <c r="R95" s="40"/>
      <c r="S95" s="27">
        <f t="shared" si="7"/>
        <v>237</v>
      </c>
      <c r="T95" s="27">
        <f t="shared" si="8"/>
        <v>207.5</v>
      </c>
      <c r="U95" s="27">
        <v>249</v>
      </c>
      <c r="V95" s="75">
        <v>860</v>
      </c>
      <c r="W95" s="38">
        <f t="shared" si="6"/>
        <v>1032</v>
      </c>
      <c r="X95" s="130">
        <v>1240</v>
      </c>
    </row>
    <row r="96" spans="1:24" s="14" customFormat="1" ht="12" customHeight="1">
      <c r="A96" s="64">
        <v>80620</v>
      </c>
      <c r="B96" s="77" t="s">
        <v>38</v>
      </c>
      <c r="C96" s="77"/>
      <c r="D96" s="77"/>
      <c r="E96" s="77"/>
      <c r="F96" s="77"/>
      <c r="G96" s="77"/>
      <c r="H96" s="36">
        <v>337.75</v>
      </c>
      <c r="I96" s="37">
        <f aca="true" t="shared" si="10" ref="I96:I104">H96*1.2</f>
        <v>405.3</v>
      </c>
      <c r="J96" s="27">
        <v>324.25</v>
      </c>
      <c r="K96" s="38">
        <v>330.75</v>
      </c>
      <c r="L96" s="38">
        <v>344</v>
      </c>
      <c r="M96" s="38">
        <v>354.5</v>
      </c>
      <c r="N96" s="38">
        <v>365</v>
      </c>
      <c r="O96" s="27"/>
      <c r="P96" s="27"/>
      <c r="Q96" s="39"/>
      <c r="R96" s="40"/>
      <c r="S96" s="27">
        <f t="shared" si="7"/>
        <v>438</v>
      </c>
      <c r="T96" s="27">
        <f t="shared" si="8"/>
        <v>375</v>
      </c>
      <c r="U96" s="27">
        <v>450</v>
      </c>
      <c r="V96" s="75">
        <v>1185</v>
      </c>
      <c r="W96" s="38">
        <f t="shared" si="6"/>
        <v>1422</v>
      </c>
      <c r="X96" s="130">
        <v>1710</v>
      </c>
    </row>
    <row r="97" spans="1:24" s="14" customFormat="1" ht="15">
      <c r="A97" s="64">
        <v>80630</v>
      </c>
      <c r="B97" s="77" t="s">
        <v>39</v>
      </c>
      <c r="C97" s="77"/>
      <c r="D97" s="77"/>
      <c r="E97" s="77"/>
      <c r="F97" s="77"/>
      <c r="G97" s="77"/>
      <c r="H97" s="36">
        <v>519</v>
      </c>
      <c r="I97" s="37">
        <f t="shared" si="10"/>
        <v>622.8</v>
      </c>
      <c r="J97" s="27">
        <v>453.75</v>
      </c>
      <c r="K97" s="38">
        <v>462.75</v>
      </c>
      <c r="L97" s="38">
        <v>481.25</v>
      </c>
      <c r="M97" s="38">
        <v>495.75</v>
      </c>
      <c r="N97" s="38">
        <v>495</v>
      </c>
      <c r="O97" s="27"/>
      <c r="P97" s="27"/>
      <c r="Q97" s="39"/>
      <c r="R97" s="40"/>
      <c r="S97" s="27">
        <f t="shared" si="7"/>
        <v>594</v>
      </c>
      <c r="T97" s="27">
        <f t="shared" si="8"/>
        <v>510</v>
      </c>
      <c r="U97" s="27">
        <v>612</v>
      </c>
      <c r="V97" s="75">
        <v>1590</v>
      </c>
      <c r="W97" s="38">
        <f t="shared" si="6"/>
        <v>1908</v>
      </c>
      <c r="X97" s="130">
        <f t="shared" si="9"/>
        <v>2289.6</v>
      </c>
    </row>
    <row r="98" spans="1:24" s="14" customFormat="1" ht="15">
      <c r="A98" s="64">
        <v>80631</v>
      </c>
      <c r="B98" s="78" t="s">
        <v>83</v>
      </c>
      <c r="C98" s="79"/>
      <c r="D98" s="79"/>
      <c r="E98" s="79"/>
      <c r="F98" s="79"/>
      <c r="G98" s="80"/>
      <c r="H98" s="36">
        <v>476.75</v>
      </c>
      <c r="I98" s="37">
        <f t="shared" si="10"/>
        <v>572.1</v>
      </c>
      <c r="J98" s="27">
        <v>495.75</v>
      </c>
      <c r="K98" s="38">
        <v>505.75</v>
      </c>
      <c r="L98" s="38">
        <v>526</v>
      </c>
      <c r="M98" s="38">
        <v>541.75</v>
      </c>
      <c r="N98" s="38">
        <v>567.5</v>
      </c>
      <c r="O98" s="27"/>
      <c r="P98" s="27"/>
      <c r="Q98" s="39"/>
      <c r="R98" s="40"/>
      <c r="S98" s="27">
        <f t="shared" si="7"/>
        <v>681</v>
      </c>
      <c r="T98" s="27">
        <f t="shared" si="8"/>
        <v>585</v>
      </c>
      <c r="U98" s="27">
        <v>702</v>
      </c>
      <c r="V98" s="75">
        <v>1835</v>
      </c>
      <c r="W98" s="38">
        <f t="shared" si="6"/>
        <v>2202</v>
      </c>
      <c r="X98" s="130">
        <v>2640</v>
      </c>
    </row>
    <row r="99" spans="1:24" s="14" customFormat="1" ht="15">
      <c r="A99" s="64">
        <v>80635</v>
      </c>
      <c r="B99" s="84" t="s">
        <v>78</v>
      </c>
      <c r="C99" s="84"/>
      <c r="D99" s="84"/>
      <c r="E99" s="84"/>
      <c r="F99" s="84"/>
      <c r="G99" s="84"/>
      <c r="H99" s="36">
        <v>574.25</v>
      </c>
      <c r="I99" s="37">
        <f t="shared" si="10"/>
        <v>689.1</v>
      </c>
      <c r="J99" s="27">
        <v>583.5</v>
      </c>
      <c r="K99" s="38">
        <v>618.25</v>
      </c>
      <c r="L99" s="38">
        <v>643</v>
      </c>
      <c r="M99" s="38">
        <v>662.25</v>
      </c>
      <c r="N99" s="38">
        <v>655</v>
      </c>
      <c r="O99" s="27"/>
      <c r="P99" s="27"/>
      <c r="Q99" s="39"/>
      <c r="R99" s="40"/>
      <c r="S99" s="27">
        <f>N99*1.2</f>
        <v>786</v>
      </c>
      <c r="T99" s="27">
        <f>U99/1.2</f>
        <v>687.5</v>
      </c>
      <c r="U99" s="27">
        <v>825</v>
      </c>
      <c r="V99" s="75">
        <v>3045</v>
      </c>
      <c r="W99" s="38">
        <f t="shared" si="6"/>
        <v>3654</v>
      </c>
      <c r="X99" s="130">
        <v>4390</v>
      </c>
    </row>
    <row r="100" spans="1:24" s="14" customFormat="1" ht="13.5" customHeight="1">
      <c r="A100" s="64">
        <v>80636</v>
      </c>
      <c r="B100" s="77" t="s">
        <v>79</v>
      </c>
      <c r="C100" s="77"/>
      <c r="D100" s="77"/>
      <c r="E100" s="77"/>
      <c r="F100" s="77"/>
      <c r="G100" s="77"/>
      <c r="H100" s="36">
        <v>351.5</v>
      </c>
      <c r="I100" s="37">
        <f t="shared" si="10"/>
        <v>421.8</v>
      </c>
      <c r="J100" s="27">
        <v>341.25</v>
      </c>
      <c r="K100" s="38">
        <v>361.75</v>
      </c>
      <c r="L100" s="38">
        <v>376.25</v>
      </c>
      <c r="M100" s="38">
        <v>387.5</v>
      </c>
      <c r="N100" s="38">
        <v>327.5</v>
      </c>
      <c r="O100" s="27"/>
      <c r="P100" s="27"/>
      <c r="Q100" s="39"/>
      <c r="R100" s="40"/>
      <c r="S100" s="27">
        <f t="shared" si="7"/>
        <v>393</v>
      </c>
      <c r="T100" s="27">
        <f t="shared" si="8"/>
        <v>345</v>
      </c>
      <c r="U100" s="27">
        <v>414</v>
      </c>
      <c r="V100" s="75">
        <v>1405</v>
      </c>
      <c r="W100" s="38">
        <f t="shared" si="6"/>
        <v>1686</v>
      </c>
      <c r="X100" s="130">
        <v>2020</v>
      </c>
    </row>
    <row r="101" spans="1:24" s="14" customFormat="1" ht="15">
      <c r="A101" s="42">
        <v>80641</v>
      </c>
      <c r="B101" s="77" t="s">
        <v>40</v>
      </c>
      <c r="C101" s="77"/>
      <c r="D101" s="77"/>
      <c r="E101" s="77"/>
      <c r="F101" s="77"/>
      <c r="G101" s="77"/>
      <c r="H101" s="36">
        <v>248.75</v>
      </c>
      <c r="I101" s="37">
        <f t="shared" si="10"/>
        <v>298.5</v>
      </c>
      <c r="J101" s="27">
        <v>230.25</v>
      </c>
      <c r="K101" s="38">
        <v>234.75</v>
      </c>
      <c r="L101" s="38">
        <v>244.25</v>
      </c>
      <c r="M101" s="38">
        <v>251.5</v>
      </c>
      <c r="N101" s="38">
        <v>250</v>
      </c>
      <c r="O101" s="27"/>
      <c r="P101" s="27"/>
      <c r="Q101" s="39"/>
      <c r="R101" s="40"/>
      <c r="S101" s="27">
        <f t="shared" si="7"/>
        <v>300</v>
      </c>
      <c r="T101" s="27">
        <f t="shared" si="8"/>
        <v>257.5</v>
      </c>
      <c r="U101" s="27">
        <f>S101*1.03</f>
        <v>309</v>
      </c>
      <c r="V101" s="75">
        <v>865</v>
      </c>
      <c r="W101" s="38">
        <f t="shared" si="6"/>
        <v>1038</v>
      </c>
      <c r="X101" s="130">
        <v>1250</v>
      </c>
    </row>
    <row r="102" spans="1:24" s="14" customFormat="1" ht="14.25" customHeight="1">
      <c r="A102" s="42">
        <v>80642</v>
      </c>
      <c r="B102" s="77" t="s">
        <v>41</v>
      </c>
      <c r="C102" s="77"/>
      <c r="D102" s="77"/>
      <c r="E102" s="77"/>
      <c r="F102" s="77"/>
      <c r="G102" s="77"/>
      <c r="H102" s="36">
        <v>446</v>
      </c>
      <c r="I102" s="37">
        <f t="shared" si="10"/>
        <v>535.1999999999999</v>
      </c>
      <c r="J102" s="27">
        <v>397.75</v>
      </c>
      <c r="K102" s="38">
        <v>405.75</v>
      </c>
      <c r="L102" s="38">
        <v>422</v>
      </c>
      <c r="M102" s="38">
        <v>434.5</v>
      </c>
      <c r="N102" s="38">
        <v>407.5</v>
      </c>
      <c r="O102" s="27"/>
      <c r="P102" s="27"/>
      <c r="Q102" s="39"/>
      <c r="R102" s="40"/>
      <c r="S102" s="27">
        <f t="shared" si="7"/>
        <v>489</v>
      </c>
      <c r="T102" s="27">
        <f t="shared" si="8"/>
        <v>420</v>
      </c>
      <c r="U102" s="27">
        <v>504</v>
      </c>
      <c r="V102" s="75">
        <v>1395</v>
      </c>
      <c r="W102" s="38">
        <f t="shared" si="6"/>
        <v>1674</v>
      </c>
      <c r="X102" s="130">
        <v>2010</v>
      </c>
    </row>
    <row r="103" spans="1:24" s="14" customFormat="1" ht="15">
      <c r="A103" s="64">
        <v>80643</v>
      </c>
      <c r="B103" s="78" t="s">
        <v>80</v>
      </c>
      <c r="C103" s="79"/>
      <c r="D103" s="79"/>
      <c r="E103" s="79"/>
      <c r="F103" s="79"/>
      <c r="G103" s="80"/>
      <c r="H103" s="36">
        <v>615.25</v>
      </c>
      <c r="I103" s="37">
        <f t="shared" si="10"/>
        <v>738.3</v>
      </c>
      <c r="J103" s="27">
        <v>642</v>
      </c>
      <c r="K103" s="38">
        <v>654.75</v>
      </c>
      <c r="L103" s="38">
        <v>681</v>
      </c>
      <c r="M103" s="38">
        <v>701.5</v>
      </c>
      <c r="N103" s="38">
        <v>700</v>
      </c>
      <c r="O103" s="27"/>
      <c r="P103" s="27"/>
      <c r="Q103" s="39"/>
      <c r="R103" s="40"/>
      <c r="S103" s="27">
        <f t="shared" si="7"/>
        <v>840</v>
      </c>
      <c r="T103" s="27">
        <f t="shared" si="8"/>
        <v>722.5</v>
      </c>
      <c r="U103" s="27">
        <v>867</v>
      </c>
      <c r="V103" s="75">
        <v>2460</v>
      </c>
      <c r="W103" s="38">
        <f t="shared" si="6"/>
        <v>2952</v>
      </c>
      <c r="X103" s="130">
        <v>3540</v>
      </c>
    </row>
    <row r="104" spans="1:24" s="14" customFormat="1" ht="15">
      <c r="A104" s="64">
        <v>80645</v>
      </c>
      <c r="B104" s="77" t="s">
        <v>53</v>
      </c>
      <c r="C104" s="77"/>
      <c r="D104" s="77"/>
      <c r="E104" s="77"/>
      <c r="F104" s="77"/>
      <c r="G104" s="77"/>
      <c r="H104" s="36">
        <v>277.25</v>
      </c>
      <c r="I104" s="37">
        <f t="shared" si="10"/>
        <v>332.7</v>
      </c>
      <c r="J104" s="27">
        <v>291</v>
      </c>
      <c r="K104" s="38">
        <v>296.75</v>
      </c>
      <c r="L104" s="38">
        <v>308.75</v>
      </c>
      <c r="M104" s="38">
        <v>318</v>
      </c>
      <c r="N104" s="38">
        <v>300</v>
      </c>
      <c r="O104" s="27"/>
      <c r="P104" s="27"/>
      <c r="Q104" s="39"/>
      <c r="R104" s="40"/>
      <c r="S104" s="27">
        <f t="shared" si="7"/>
        <v>360</v>
      </c>
      <c r="T104" s="27">
        <f t="shared" si="8"/>
        <v>310</v>
      </c>
      <c r="U104" s="27">
        <v>372</v>
      </c>
      <c r="V104" s="75">
        <v>1050</v>
      </c>
      <c r="W104" s="38">
        <f t="shared" si="6"/>
        <v>1260</v>
      </c>
      <c r="X104" s="130">
        <v>1510</v>
      </c>
    </row>
    <row r="105" spans="1:24" s="14" customFormat="1" ht="15">
      <c r="A105" s="64">
        <v>80700</v>
      </c>
      <c r="B105" s="77" t="s">
        <v>42</v>
      </c>
      <c r="C105" s="77"/>
      <c r="D105" s="77"/>
      <c r="E105" s="77"/>
      <c r="F105" s="77"/>
      <c r="G105" s="77"/>
      <c r="H105" s="36">
        <v>297.75</v>
      </c>
      <c r="I105" s="37">
        <v>357.3</v>
      </c>
      <c r="J105" s="27">
        <v>276.5</v>
      </c>
      <c r="K105" s="38">
        <v>282</v>
      </c>
      <c r="L105" s="38">
        <v>293.75</v>
      </c>
      <c r="M105" s="38">
        <v>302.5</v>
      </c>
      <c r="N105" s="38">
        <v>300</v>
      </c>
      <c r="O105" s="27"/>
      <c r="P105" s="27"/>
      <c r="Q105" s="39"/>
      <c r="R105" s="40"/>
      <c r="S105" s="27">
        <f t="shared" si="7"/>
        <v>360</v>
      </c>
      <c r="T105" s="27">
        <f t="shared" si="8"/>
        <v>310</v>
      </c>
      <c r="U105" s="27">
        <v>372</v>
      </c>
      <c r="V105" s="75">
        <v>1480</v>
      </c>
      <c r="W105" s="38">
        <f t="shared" si="6"/>
        <v>1776</v>
      </c>
      <c r="X105" s="130">
        <v>2130</v>
      </c>
    </row>
    <row r="106" spans="1:24" s="14" customFormat="1" ht="15">
      <c r="A106" s="64">
        <v>80701</v>
      </c>
      <c r="B106" s="77" t="s">
        <v>54</v>
      </c>
      <c r="C106" s="77"/>
      <c r="D106" s="77"/>
      <c r="E106" s="77"/>
      <c r="F106" s="77"/>
      <c r="G106" s="77"/>
      <c r="H106" s="36">
        <v>2407.5</v>
      </c>
      <c r="I106" s="37">
        <f>H106*1.2</f>
        <v>2889</v>
      </c>
      <c r="J106" s="27">
        <v>2924</v>
      </c>
      <c r="K106" s="38">
        <v>2982.5</v>
      </c>
      <c r="L106" s="38">
        <v>3101.75</v>
      </c>
      <c r="M106" s="38">
        <v>3194.75</v>
      </c>
      <c r="N106" s="38">
        <v>2625</v>
      </c>
      <c r="O106" s="27"/>
      <c r="P106" s="27"/>
      <c r="Q106" s="39"/>
      <c r="R106" s="40"/>
      <c r="S106" s="27">
        <f t="shared" si="7"/>
        <v>3150</v>
      </c>
      <c r="T106" s="27">
        <f t="shared" si="8"/>
        <v>2705</v>
      </c>
      <c r="U106" s="27">
        <v>3246</v>
      </c>
      <c r="V106" s="75">
        <v>11205</v>
      </c>
      <c r="W106" s="38">
        <f t="shared" si="6"/>
        <v>13446</v>
      </c>
      <c r="X106" s="130">
        <v>16140</v>
      </c>
    </row>
    <row r="107" spans="1:24" s="34" customFormat="1" ht="15" customHeight="1">
      <c r="A107" s="74">
        <v>80702</v>
      </c>
      <c r="B107" s="98" t="s">
        <v>55</v>
      </c>
      <c r="C107" s="98"/>
      <c r="D107" s="98"/>
      <c r="E107" s="98"/>
      <c r="F107" s="98"/>
      <c r="G107" s="98"/>
      <c r="H107" s="61">
        <v>1410.75</v>
      </c>
      <c r="I107" s="62">
        <f>H107*1.2</f>
        <v>1692.8999999999999</v>
      </c>
      <c r="J107" s="27">
        <v>1688.5</v>
      </c>
      <c r="K107" s="38">
        <v>1722.25</v>
      </c>
      <c r="L107" s="38">
        <v>1791.25</v>
      </c>
      <c r="M107" s="38">
        <v>1845</v>
      </c>
      <c r="N107" s="38">
        <v>1500</v>
      </c>
      <c r="O107" s="27"/>
      <c r="P107" s="27"/>
      <c r="Q107" s="39"/>
      <c r="R107" s="40"/>
      <c r="S107" s="27">
        <f t="shared" si="7"/>
        <v>1800</v>
      </c>
      <c r="T107" s="27">
        <f t="shared" si="8"/>
        <v>1545</v>
      </c>
      <c r="U107" s="27">
        <f>S107*1.03</f>
        <v>1854</v>
      </c>
      <c r="V107" s="75">
        <v>6800</v>
      </c>
      <c r="W107" s="38">
        <f t="shared" si="6"/>
        <v>8160</v>
      </c>
      <c r="X107" s="130">
        <v>9790</v>
      </c>
    </row>
    <row r="108" spans="1:24" s="14" customFormat="1" ht="15" hidden="1">
      <c r="A108" s="64">
        <v>10006</v>
      </c>
      <c r="B108" s="77" t="s">
        <v>129</v>
      </c>
      <c r="C108" s="77"/>
      <c r="D108" s="77"/>
      <c r="E108" s="77"/>
      <c r="F108" s="77"/>
      <c r="G108" s="77"/>
      <c r="H108" s="36">
        <v>369</v>
      </c>
      <c r="I108" s="37">
        <v>442.8</v>
      </c>
      <c r="J108" s="27">
        <v>387</v>
      </c>
      <c r="K108" s="38">
        <v>394.75</v>
      </c>
      <c r="L108" s="38">
        <v>410.5</v>
      </c>
      <c r="M108" s="38">
        <v>422.75</v>
      </c>
      <c r="N108" s="38">
        <v>415</v>
      </c>
      <c r="O108" s="27"/>
      <c r="P108" s="27"/>
      <c r="Q108" s="39"/>
      <c r="R108" s="40"/>
      <c r="S108" s="27">
        <f t="shared" si="7"/>
        <v>498</v>
      </c>
      <c r="T108" s="27">
        <f t="shared" si="8"/>
        <v>427.5</v>
      </c>
      <c r="U108" s="27">
        <v>513</v>
      </c>
      <c r="V108" s="75">
        <v>910</v>
      </c>
      <c r="W108" s="38">
        <f t="shared" si="6"/>
        <v>1092</v>
      </c>
      <c r="X108" s="130">
        <f t="shared" si="9"/>
        <v>1310.3999999999999</v>
      </c>
    </row>
    <row r="109" spans="1:24" s="14" customFormat="1" ht="15">
      <c r="A109" s="64">
        <v>10008</v>
      </c>
      <c r="B109" s="77" t="s">
        <v>43</v>
      </c>
      <c r="C109" s="77"/>
      <c r="D109" s="77"/>
      <c r="E109" s="77"/>
      <c r="F109" s="77"/>
      <c r="G109" s="77"/>
      <c r="H109" s="36">
        <v>309</v>
      </c>
      <c r="I109" s="37">
        <f>H109*1.2</f>
        <v>370.8</v>
      </c>
      <c r="J109" s="27">
        <v>300</v>
      </c>
      <c r="K109" s="38">
        <f>J109*1.02</f>
        <v>306</v>
      </c>
      <c r="L109" s="38">
        <v>318.25</v>
      </c>
      <c r="M109" s="38">
        <v>327.75</v>
      </c>
      <c r="N109" s="38">
        <v>325</v>
      </c>
      <c r="O109" s="27"/>
      <c r="P109" s="27"/>
      <c r="Q109" s="39"/>
      <c r="R109" s="40"/>
      <c r="S109" s="27">
        <f>N109*1.2</f>
        <v>390</v>
      </c>
      <c r="T109" s="27">
        <f>U109/1.2</f>
        <v>335</v>
      </c>
      <c r="U109" s="27">
        <v>402</v>
      </c>
      <c r="V109" s="75">
        <v>1100</v>
      </c>
      <c r="W109" s="38">
        <f t="shared" si="6"/>
        <v>1320</v>
      </c>
      <c r="X109" s="130">
        <v>1590</v>
      </c>
    </row>
    <row r="110" spans="1:24" s="14" customFormat="1" ht="15">
      <c r="A110" s="64">
        <v>10079</v>
      </c>
      <c r="B110" s="77" t="s">
        <v>100</v>
      </c>
      <c r="C110" s="77"/>
      <c r="D110" s="77"/>
      <c r="E110" s="77"/>
      <c r="F110" s="77"/>
      <c r="G110" s="77"/>
      <c r="H110" s="36">
        <v>120</v>
      </c>
      <c r="I110" s="37">
        <f>H110*1.2</f>
        <v>144</v>
      </c>
      <c r="J110" s="27">
        <v>131.25</v>
      </c>
      <c r="K110" s="38">
        <v>133.75</v>
      </c>
      <c r="L110" s="38">
        <v>139.25</v>
      </c>
      <c r="M110" s="38">
        <v>143.5</v>
      </c>
      <c r="N110" s="38">
        <v>132.5</v>
      </c>
      <c r="O110" s="27"/>
      <c r="P110" s="27"/>
      <c r="Q110" s="39"/>
      <c r="R110" s="40"/>
      <c r="S110" s="27">
        <f t="shared" si="7"/>
        <v>159</v>
      </c>
      <c r="T110" s="27">
        <f t="shared" si="8"/>
        <v>135</v>
      </c>
      <c r="U110" s="27">
        <v>162</v>
      </c>
      <c r="V110" s="75">
        <v>470</v>
      </c>
      <c r="W110" s="38">
        <f t="shared" si="6"/>
        <v>564</v>
      </c>
      <c r="X110" s="130">
        <v>680</v>
      </c>
    </row>
    <row r="111" spans="1:24" s="14" customFormat="1" ht="16.5" customHeight="1">
      <c r="A111" s="70">
        <v>80354</v>
      </c>
      <c r="B111" s="78" t="s">
        <v>84</v>
      </c>
      <c r="C111" s="79"/>
      <c r="D111" s="79"/>
      <c r="E111" s="79"/>
      <c r="F111" s="79"/>
      <c r="G111" s="80"/>
      <c r="H111" s="36">
        <v>25.75</v>
      </c>
      <c r="I111" s="37">
        <v>30.9</v>
      </c>
      <c r="J111" s="27">
        <v>24.75</v>
      </c>
      <c r="K111" s="38">
        <f>J111*1.02</f>
        <v>25.245</v>
      </c>
      <c r="L111" s="38">
        <f>K111*1.04</f>
        <v>26.254800000000003</v>
      </c>
      <c r="M111" s="38">
        <v>27</v>
      </c>
      <c r="N111" s="38">
        <v>25</v>
      </c>
      <c r="O111" s="27"/>
      <c r="P111" s="27"/>
      <c r="Q111" s="39"/>
      <c r="R111" s="40"/>
      <c r="S111" s="27">
        <f>N111*1.2</f>
        <v>30</v>
      </c>
      <c r="T111" s="27">
        <f>U111/1.2</f>
        <v>27.5</v>
      </c>
      <c r="U111" s="27">
        <v>33</v>
      </c>
      <c r="V111" s="75">
        <v>135</v>
      </c>
      <c r="W111" s="38">
        <f t="shared" si="6"/>
        <v>162</v>
      </c>
      <c r="X111" s="130">
        <v>200</v>
      </c>
    </row>
    <row r="112" spans="1:24" s="14" customFormat="1" ht="16.5" customHeight="1">
      <c r="A112" s="70">
        <v>80355</v>
      </c>
      <c r="B112" s="77" t="s">
        <v>108</v>
      </c>
      <c r="C112" s="77"/>
      <c r="D112" s="77"/>
      <c r="E112" s="77"/>
      <c r="F112" s="77"/>
      <c r="G112" s="77"/>
      <c r="H112" s="36">
        <v>208.75</v>
      </c>
      <c r="I112" s="36">
        <f>H112*1.2</f>
        <v>250.5</v>
      </c>
      <c r="J112" s="27">
        <v>231.25</v>
      </c>
      <c r="K112" s="27">
        <v>235.75</v>
      </c>
      <c r="L112" s="27">
        <v>245.25</v>
      </c>
      <c r="M112" s="27">
        <v>252.5</v>
      </c>
      <c r="N112" s="27">
        <v>245</v>
      </c>
      <c r="O112" s="27"/>
      <c r="P112" s="27"/>
      <c r="Q112" s="27"/>
      <c r="R112" s="27"/>
      <c r="S112" s="27">
        <f>N112*1.2</f>
        <v>294</v>
      </c>
      <c r="T112" s="27">
        <f>U112/1.2</f>
        <v>252.5</v>
      </c>
      <c r="U112" s="27">
        <v>303</v>
      </c>
      <c r="V112" s="75">
        <v>855</v>
      </c>
      <c r="W112" s="38">
        <f t="shared" si="6"/>
        <v>1026</v>
      </c>
      <c r="X112" s="130">
        <v>1230</v>
      </c>
    </row>
    <row r="113" spans="1:24" s="14" customFormat="1" ht="15" customHeight="1">
      <c r="A113" s="70">
        <v>80358</v>
      </c>
      <c r="B113" s="77" t="s">
        <v>107</v>
      </c>
      <c r="C113" s="77"/>
      <c r="D113" s="77"/>
      <c r="E113" s="77"/>
      <c r="F113" s="77"/>
      <c r="G113" s="77"/>
      <c r="H113" s="36">
        <v>162.75</v>
      </c>
      <c r="I113" s="36">
        <f>H113*1.2</f>
        <v>195.29999999999998</v>
      </c>
      <c r="J113" s="27">
        <v>179</v>
      </c>
      <c r="K113" s="27">
        <v>182.5</v>
      </c>
      <c r="L113" s="27">
        <v>189.75</v>
      </c>
      <c r="M113" s="27">
        <v>195.5</v>
      </c>
      <c r="N113" s="27">
        <v>180</v>
      </c>
      <c r="O113" s="27"/>
      <c r="P113" s="27"/>
      <c r="Q113" s="27"/>
      <c r="R113" s="27"/>
      <c r="S113" s="27">
        <f>N113*1.2</f>
        <v>216</v>
      </c>
      <c r="T113" s="27">
        <f>U113/1.2</f>
        <v>185</v>
      </c>
      <c r="U113" s="27">
        <v>222</v>
      </c>
      <c r="V113" s="75">
        <v>645</v>
      </c>
      <c r="W113" s="38">
        <f t="shared" si="6"/>
        <v>774</v>
      </c>
      <c r="X113" s="130">
        <v>930</v>
      </c>
    </row>
    <row r="114" spans="1:24" s="14" customFormat="1" ht="0.75" customHeight="1">
      <c r="A114" s="22"/>
      <c r="B114" s="23"/>
      <c r="C114" s="23"/>
      <c r="D114" s="23"/>
      <c r="E114" s="23"/>
      <c r="F114" s="23"/>
      <c r="G114" s="23"/>
      <c r="H114" s="24"/>
      <c r="I114" s="2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6"/>
      <c r="W114" s="7"/>
      <c r="X114" s="130">
        <f t="shared" si="9"/>
        <v>0</v>
      </c>
    </row>
    <row r="115" spans="1:24" s="14" customFormat="1" ht="12.75" customHeight="1">
      <c r="A115" s="97" t="s">
        <v>44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134"/>
    </row>
    <row r="116" spans="1:24" s="14" customFormat="1" ht="12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134"/>
    </row>
    <row r="117" spans="1:24" s="14" customFormat="1" ht="6" customHeight="1" hidden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134"/>
    </row>
    <row r="118" spans="1:24" s="14" customFormat="1" ht="15" customHeight="1">
      <c r="A118" s="120" t="s">
        <v>45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1"/>
    </row>
    <row r="119" spans="1:24" s="14" customFormat="1" ht="15">
      <c r="A119" s="35">
        <v>84200</v>
      </c>
      <c r="B119" s="77" t="s">
        <v>56</v>
      </c>
      <c r="C119" s="77"/>
      <c r="D119" s="77"/>
      <c r="E119" s="77"/>
      <c r="F119" s="77"/>
      <c r="G119" s="77"/>
      <c r="H119" s="35"/>
      <c r="I119" s="35"/>
      <c r="J119" s="36">
        <v>250.5</v>
      </c>
      <c r="K119" s="36">
        <v>250.5</v>
      </c>
      <c r="L119" s="36">
        <v>268</v>
      </c>
      <c r="M119" s="36">
        <v>308.5</v>
      </c>
      <c r="N119" s="44">
        <f>S119/1.2</f>
        <v>310</v>
      </c>
      <c r="O119" s="44">
        <v>308.5</v>
      </c>
      <c r="P119" s="43">
        <f>L119*1.2</f>
        <v>321.59999999999997</v>
      </c>
      <c r="Q119" s="43">
        <f>J119*1.2</f>
        <v>300.59999999999997</v>
      </c>
      <c r="R119" s="35"/>
      <c r="S119" s="44">
        <v>372</v>
      </c>
      <c r="T119" s="27">
        <f>U119/1.2</f>
        <v>315</v>
      </c>
      <c r="U119" s="27">
        <v>378</v>
      </c>
      <c r="V119" s="33">
        <v>1330</v>
      </c>
      <c r="W119" s="38">
        <f>V119*1.2</f>
        <v>1596</v>
      </c>
      <c r="X119" s="130">
        <v>1920</v>
      </c>
    </row>
    <row r="120" spans="1:24" s="14" customFormat="1" ht="15">
      <c r="A120" s="72">
        <v>84210</v>
      </c>
      <c r="B120" s="104" t="s">
        <v>57</v>
      </c>
      <c r="C120" s="104"/>
      <c r="D120" s="104"/>
      <c r="E120" s="104"/>
      <c r="F120" s="104"/>
      <c r="G120" s="104"/>
      <c r="H120" s="9"/>
      <c r="I120" s="9"/>
      <c r="J120" s="41">
        <v>255.5</v>
      </c>
      <c r="K120" s="41">
        <v>255.5</v>
      </c>
      <c r="L120" s="45">
        <v>273.5</v>
      </c>
      <c r="M120" s="45">
        <v>314.5</v>
      </c>
      <c r="N120" s="46">
        <f aca="true" t="shared" si="11" ref="N120:N127">S120/1.2</f>
        <v>315</v>
      </c>
      <c r="O120" s="46">
        <v>314.5</v>
      </c>
      <c r="P120" s="47">
        <f aca="true" t="shared" si="12" ref="P120:P127">L120*1.2</f>
        <v>328.2</v>
      </c>
      <c r="Q120" s="48">
        <f aca="true" t="shared" si="13" ref="Q120:Q127">J120*1.2</f>
        <v>306.59999999999997</v>
      </c>
      <c r="R120" s="9"/>
      <c r="S120" s="46">
        <v>378</v>
      </c>
      <c r="T120" s="49">
        <f aca="true" t="shared" si="14" ref="T120:T127">U120/1.2</f>
        <v>320</v>
      </c>
      <c r="U120" s="50">
        <v>384</v>
      </c>
      <c r="V120" s="76">
        <v>1330</v>
      </c>
      <c r="W120" s="38">
        <f aca="true" t="shared" si="15" ref="W120:W127">V120*1.2</f>
        <v>1596</v>
      </c>
      <c r="X120" s="130">
        <v>1920</v>
      </c>
    </row>
    <row r="121" spans="1:24" s="14" customFormat="1" ht="15">
      <c r="A121" s="42">
        <v>84215</v>
      </c>
      <c r="B121" s="77" t="s">
        <v>58</v>
      </c>
      <c r="C121" s="77"/>
      <c r="D121" s="77"/>
      <c r="E121" s="77"/>
      <c r="F121" s="77"/>
      <c r="G121" s="77"/>
      <c r="H121" s="9"/>
      <c r="I121" s="9"/>
      <c r="J121" s="36">
        <v>450.25</v>
      </c>
      <c r="K121" s="36">
        <v>450.25</v>
      </c>
      <c r="L121" s="37">
        <v>481.75</v>
      </c>
      <c r="M121" s="37">
        <v>557.5</v>
      </c>
      <c r="N121" s="51">
        <f t="shared" si="11"/>
        <v>557.5</v>
      </c>
      <c r="O121" s="51">
        <v>557.5</v>
      </c>
      <c r="P121" s="52">
        <f t="shared" si="12"/>
        <v>578.1</v>
      </c>
      <c r="Q121" s="53">
        <f t="shared" si="13"/>
        <v>540.3</v>
      </c>
      <c r="R121" s="9"/>
      <c r="S121" s="51">
        <f>M121*1.2</f>
        <v>669</v>
      </c>
      <c r="T121" s="27">
        <f t="shared" si="14"/>
        <v>567.5</v>
      </c>
      <c r="U121" s="38">
        <v>681</v>
      </c>
      <c r="V121" s="33">
        <v>2525</v>
      </c>
      <c r="W121" s="38">
        <f t="shared" si="15"/>
        <v>3030</v>
      </c>
      <c r="X121" s="130">
        <v>3640</v>
      </c>
    </row>
    <row r="122" spans="1:24" s="14" customFormat="1" ht="15">
      <c r="A122" s="42">
        <v>84220</v>
      </c>
      <c r="B122" s="77" t="s">
        <v>59</v>
      </c>
      <c r="C122" s="77"/>
      <c r="D122" s="77"/>
      <c r="E122" s="77"/>
      <c r="F122" s="77"/>
      <c r="G122" s="77"/>
      <c r="H122" s="9"/>
      <c r="I122" s="9"/>
      <c r="J122" s="36">
        <v>584</v>
      </c>
      <c r="K122" s="36">
        <v>584</v>
      </c>
      <c r="L122" s="37">
        <v>624.75</v>
      </c>
      <c r="M122" s="37">
        <v>723.75</v>
      </c>
      <c r="N122" s="51">
        <f t="shared" si="11"/>
        <v>722.5</v>
      </c>
      <c r="O122" s="51">
        <v>723.75</v>
      </c>
      <c r="P122" s="52">
        <f t="shared" si="12"/>
        <v>749.6999999999999</v>
      </c>
      <c r="Q122" s="53">
        <f t="shared" si="13"/>
        <v>700.8</v>
      </c>
      <c r="R122" s="9"/>
      <c r="S122" s="51">
        <v>867</v>
      </c>
      <c r="T122" s="27">
        <f t="shared" si="14"/>
        <v>735</v>
      </c>
      <c r="U122" s="38">
        <v>882</v>
      </c>
      <c r="V122" s="33">
        <v>3205</v>
      </c>
      <c r="W122" s="38">
        <f t="shared" si="15"/>
        <v>3846</v>
      </c>
      <c r="X122" s="130">
        <v>4620</v>
      </c>
    </row>
    <row r="123" spans="1:24" s="14" customFormat="1" ht="15">
      <c r="A123" s="42">
        <v>84235</v>
      </c>
      <c r="B123" s="99" t="s">
        <v>145</v>
      </c>
      <c r="C123" s="100"/>
      <c r="D123" s="100"/>
      <c r="E123" s="100"/>
      <c r="F123" s="100"/>
      <c r="G123" s="101"/>
      <c r="H123" s="9"/>
      <c r="I123" s="9"/>
      <c r="J123" s="36">
        <v>867.25</v>
      </c>
      <c r="K123" s="36">
        <v>867.25</v>
      </c>
      <c r="L123" s="37">
        <v>928</v>
      </c>
      <c r="M123" s="37">
        <v>1075.75</v>
      </c>
      <c r="N123" s="51">
        <f t="shared" si="11"/>
        <v>1075</v>
      </c>
      <c r="O123" s="51">
        <v>1075.75</v>
      </c>
      <c r="P123" s="52">
        <f t="shared" si="12"/>
        <v>1113.6</v>
      </c>
      <c r="Q123" s="53">
        <f t="shared" si="13"/>
        <v>1040.7</v>
      </c>
      <c r="R123" s="9"/>
      <c r="S123" s="51">
        <v>1290</v>
      </c>
      <c r="T123" s="27">
        <f t="shared" si="14"/>
        <v>1090.8333333333335</v>
      </c>
      <c r="U123" s="38">
        <v>1309</v>
      </c>
      <c r="V123" s="33">
        <v>4560</v>
      </c>
      <c r="W123" s="38">
        <f t="shared" si="15"/>
        <v>5472</v>
      </c>
      <c r="X123" s="130">
        <v>6570</v>
      </c>
    </row>
    <row r="124" spans="1:24" s="14" customFormat="1" ht="15">
      <c r="A124" s="42">
        <v>84230</v>
      </c>
      <c r="B124" s="77" t="s">
        <v>60</v>
      </c>
      <c r="C124" s="77"/>
      <c r="D124" s="77"/>
      <c r="E124" s="77"/>
      <c r="F124" s="77"/>
      <c r="G124" s="77"/>
      <c r="H124" s="9"/>
      <c r="I124" s="9"/>
      <c r="J124" s="36">
        <v>1178.5</v>
      </c>
      <c r="K124" s="36">
        <v>1178.5</v>
      </c>
      <c r="L124" s="37">
        <v>1272.75</v>
      </c>
      <c r="M124" s="37">
        <v>1482.5</v>
      </c>
      <c r="N124" s="51">
        <f t="shared" si="11"/>
        <v>1482.5</v>
      </c>
      <c r="O124" s="51">
        <v>1482.5</v>
      </c>
      <c r="P124" s="52">
        <f t="shared" si="12"/>
        <v>1527.3</v>
      </c>
      <c r="Q124" s="53">
        <f t="shared" si="13"/>
        <v>1414.2</v>
      </c>
      <c r="R124" s="9"/>
      <c r="S124" s="51">
        <f>M124*1.2</f>
        <v>1779</v>
      </c>
      <c r="T124" s="27">
        <f t="shared" si="14"/>
        <v>1505</v>
      </c>
      <c r="U124" s="38">
        <v>1806</v>
      </c>
      <c r="V124" s="33">
        <v>6730</v>
      </c>
      <c r="W124" s="38">
        <f t="shared" si="15"/>
        <v>8076</v>
      </c>
      <c r="X124" s="130">
        <v>9690</v>
      </c>
    </row>
    <row r="125" spans="1:24" s="14" customFormat="1" ht="15">
      <c r="A125" s="42">
        <v>84232</v>
      </c>
      <c r="B125" s="77" t="s">
        <v>103</v>
      </c>
      <c r="C125" s="77"/>
      <c r="D125" s="77"/>
      <c r="E125" s="77"/>
      <c r="F125" s="77"/>
      <c r="G125" s="77"/>
      <c r="H125" s="9"/>
      <c r="I125" s="9"/>
      <c r="J125" s="36">
        <v>1178.5</v>
      </c>
      <c r="K125" s="36">
        <v>1178.5</v>
      </c>
      <c r="L125" s="37">
        <v>1272.75</v>
      </c>
      <c r="M125" s="37">
        <v>1922.25</v>
      </c>
      <c r="N125" s="51">
        <f t="shared" si="11"/>
        <v>1922.5</v>
      </c>
      <c r="O125" s="51">
        <v>1922.25</v>
      </c>
      <c r="P125" s="52"/>
      <c r="Q125" s="53"/>
      <c r="R125" s="9"/>
      <c r="S125" s="51">
        <v>2307</v>
      </c>
      <c r="T125" s="27">
        <f t="shared" si="14"/>
        <v>1950</v>
      </c>
      <c r="U125" s="38">
        <v>2340</v>
      </c>
      <c r="V125" s="33">
        <v>8445</v>
      </c>
      <c r="W125" s="38">
        <f t="shared" si="15"/>
        <v>10134</v>
      </c>
      <c r="X125" s="130">
        <v>12160</v>
      </c>
    </row>
    <row r="126" spans="1:24" s="14" customFormat="1" ht="15">
      <c r="A126" s="42">
        <v>84240</v>
      </c>
      <c r="B126" s="77" t="s">
        <v>81</v>
      </c>
      <c r="C126" s="77"/>
      <c r="D126" s="77"/>
      <c r="E126" s="77"/>
      <c r="F126" s="77"/>
      <c r="G126" s="77"/>
      <c r="H126" s="9"/>
      <c r="I126" s="9"/>
      <c r="J126" s="36">
        <v>407</v>
      </c>
      <c r="K126" s="36">
        <v>407</v>
      </c>
      <c r="L126" s="37">
        <v>439.5</v>
      </c>
      <c r="M126" s="37">
        <v>497.25</v>
      </c>
      <c r="N126" s="51">
        <f t="shared" si="11"/>
        <v>497.5</v>
      </c>
      <c r="O126" s="51">
        <v>497.25</v>
      </c>
      <c r="P126" s="52">
        <f t="shared" si="12"/>
        <v>527.4</v>
      </c>
      <c r="Q126" s="53">
        <f t="shared" si="13"/>
        <v>488.4</v>
      </c>
      <c r="R126" s="9"/>
      <c r="S126" s="51">
        <v>597</v>
      </c>
      <c r="T126" s="27">
        <f t="shared" si="14"/>
        <v>505</v>
      </c>
      <c r="U126" s="38">
        <v>606</v>
      </c>
      <c r="V126" s="33">
        <v>2000</v>
      </c>
      <c r="W126" s="38">
        <f t="shared" si="15"/>
        <v>2400</v>
      </c>
      <c r="X126" s="130">
        <f t="shared" si="9"/>
        <v>2880</v>
      </c>
    </row>
    <row r="127" spans="1:24" s="14" customFormat="1" ht="15">
      <c r="A127" s="42">
        <v>84245</v>
      </c>
      <c r="B127" s="77" t="s">
        <v>61</v>
      </c>
      <c r="C127" s="77"/>
      <c r="D127" s="77"/>
      <c r="E127" s="77"/>
      <c r="F127" s="77"/>
      <c r="G127" s="77"/>
      <c r="H127" s="9"/>
      <c r="I127" s="9"/>
      <c r="J127" s="36">
        <v>1419</v>
      </c>
      <c r="K127" s="36">
        <v>1419</v>
      </c>
      <c r="L127" s="37">
        <v>1560.75</v>
      </c>
      <c r="M127" s="37">
        <v>1791</v>
      </c>
      <c r="N127" s="51">
        <f t="shared" si="11"/>
        <v>1792.5</v>
      </c>
      <c r="O127" s="51">
        <v>1791</v>
      </c>
      <c r="P127" s="52">
        <f t="shared" si="12"/>
        <v>1872.8999999999999</v>
      </c>
      <c r="Q127" s="53">
        <f t="shared" si="13"/>
        <v>1702.8</v>
      </c>
      <c r="R127" s="9"/>
      <c r="S127" s="51">
        <v>2151</v>
      </c>
      <c r="T127" s="27">
        <f t="shared" si="14"/>
        <v>1820</v>
      </c>
      <c r="U127" s="38">
        <v>2184</v>
      </c>
      <c r="V127" s="33">
        <v>6775</v>
      </c>
      <c r="W127" s="38">
        <f t="shared" si="15"/>
        <v>8130</v>
      </c>
      <c r="X127" s="130">
        <v>9760</v>
      </c>
    </row>
    <row r="128" spans="1:24" s="14" customFormat="1" ht="15" customHeight="1">
      <c r="A128" s="131" t="s">
        <v>101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3"/>
    </row>
    <row r="129" spans="1:24" s="14" customFormat="1" ht="15">
      <c r="A129" s="42">
        <v>84250</v>
      </c>
      <c r="B129" s="77" t="s">
        <v>62</v>
      </c>
      <c r="C129" s="77"/>
      <c r="D129" s="77"/>
      <c r="E129" s="77"/>
      <c r="F129" s="77"/>
      <c r="G129" s="77"/>
      <c r="H129" s="9"/>
      <c r="I129" s="9"/>
      <c r="J129" s="36">
        <v>250.5</v>
      </c>
      <c r="K129" s="36">
        <v>250.5</v>
      </c>
      <c r="L129" s="37">
        <v>268</v>
      </c>
      <c r="M129" s="37">
        <v>308.5</v>
      </c>
      <c r="N129" s="51">
        <f>S129/1.2</f>
        <v>310</v>
      </c>
      <c r="O129" s="51">
        <v>308.5</v>
      </c>
      <c r="P129" s="52">
        <f aca="true" t="shared" si="16" ref="P129:P134">L129*1.2</f>
        <v>321.59999999999997</v>
      </c>
      <c r="Q129" s="53">
        <f aca="true" t="shared" si="17" ref="Q129:Q134">J129*1.2</f>
        <v>300.59999999999997</v>
      </c>
      <c r="R129" s="9"/>
      <c r="S129" s="54">
        <v>372</v>
      </c>
      <c r="T129" s="27">
        <f>U129/1.2</f>
        <v>315</v>
      </c>
      <c r="U129" s="39">
        <v>378</v>
      </c>
      <c r="V129" s="33">
        <v>1330</v>
      </c>
      <c r="W129" s="38">
        <f>V129*1.2</f>
        <v>1596</v>
      </c>
      <c r="X129" s="130">
        <v>1920</v>
      </c>
    </row>
    <row r="130" spans="1:24" s="14" customFormat="1" ht="15">
      <c r="A130" s="42">
        <v>84255</v>
      </c>
      <c r="B130" s="77" t="s">
        <v>63</v>
      </c>
      <c r="C130" s="77"/>
      <c r="D130" s="77"/>
      <c r="E130" s="77"/>
      <c r="F130" s="77"/>
      <c r="G130" s="77"/>
      <c r="H130" s="9"/>
      <c r="I130" s="9"/>
      <c r="J130" s="41">
        <v>255.5</v>
      </c>
      <c r="K130" s="41">
        <v>255.5</v>
      </c>
      <c r="L130" s="37">
        <v>273.5</v>
      </c>
      <c r="M130" s="37">
        <v>314.5</v>
      </c>
      <c r="N130" s="51">
        <f aca="true" t="shared" si="18" ref="N130:N137">S130/1.2</f>
        <v>315</v>
      </c>
      <c r="O130" s="51">
        <v>314.5</v>
      </c>
      <c r="P130" s="52">
        <f t="shared" si="16"/>
        <v>328.2</v>
      </c>
      <c r="Q130" s="53">
        <f t="shared" si="17"/>
        <v>306.59999999999997</v>
      </c>
      <c r="R130" s="9"/>
      <c r="S130" s="54">
        <v>378</v>
      </c>
      <c r="T130" s="27">
        <f aca="true" t="shared" si="19" ref="T130:T137">U130/1.2</f>
        <v>320</v>
      </c>
      <c r="U130" s="39">
        <v>384</v>
      </c>
      <c r="V130" s="76">
        <v>1330</v>
      </c>
      <c r="W130" s="38">
        <f aca="true" t="shared" si="20" ref="W130:W137">V130*1.2</f>
        <v>1596</v>
      </c>
      <c r="X130" s="130">
        <v>1920</v>
      </c>
    </row>
    <row r="131" spans="1:24" s="14" customFormat="1" ht="15">
      <c r="A131" s="42">
        <v>84260</v>
      </c>
      <c r="B131" s="78" t="s">
        <v>64</v>
      </c>
      <c r="C131" s="79"/>
      <c r="D131" s="79"/>
      <c r="E131" s="79"/>
      <c r="F131" s="79"/>
      <c r="G131" s="80"/>
      <c r="H131" s="9"/>
      <c r="I131" s="9"/>
      <c r="J131" s="36">
        <v>450.25</v>
      </c>
      <c r="K131" s="36">
        <v>450.25</v>
      </c>
      <c r="L131" s="37">
        <v>481.75</v>
      </c>
      <c r="M131" s="37">
        <v>557.5</v>
      </c>
      <c r="N131" s="51">
        <f t="shared" si="18"/>
        <v>557.5</v>
      </c>
      <c r="O131" s="51">
        <v>557.5</v>
      </c>
      <c r="P131" s="52">
        <f t="shared" si="16"/>
        <v>578.1</v>
      </c>
      <c r="Q131" s="53">
        <f t="shared" si="17"/>
        <v>540.3</v>
      </c>
      <c r="R131" s="9"/>
      <c r="S131" s="54">
        <f>M131*1.2</f>
        <v>669</v>
      </c>
      <c r="T131" s="27">
        <f t="shared" si="19"/>
        <v>567.5</v>
      </c>
      <c r="U131" s="39">
        <v>681</v>
      </c>
      <c r="V131" s="33">
        <v>2525</v>
      </c>
      <c r="W131" s="38">
        <f t="shared" si="20"/>
        <v>3030</v>
      </c>
      <c r="X131" s="130">
        <v>3640</v>
      </c>
    </row>
    <row r="132" spans="1:24" s="14" customFormat="1" ht="15">
      <c r="A132" s="42">
        <v>84265</v>
      </c>
      <c r="B132" s="77" t="s">
        <v>65</v>
      </c>
      <c r="C132" s="77"/>
      <c r="D132" s="77"/>
      <c r="E132" s="77"/>
      <c r="F132" s="77"/>
      <c r="G132" s="77"/>
      <c r="H132" s="9"/>
      <c r="I132" s="9"/>
      <c r="J132" s="36">
        <v>584</v>
      </c>
      <c r="K132" s="36">
        <v>584</v>
      </c>
      <c r="L132" s="37">
        <v>624.75</v>
      </c>
      <c r="M132" s="37">
        <v>723.75</v>
      </c>
      <c r="N132" s="51">
        <f t="shared" si="18"/>
        <v>722.5</v>
      </c>
      <c r="O132" s="51">
        <v>723.75</v>
      </c>
      <c r="P132" s="52">
        <f t="shared" si="16"/>
        <v>749.6999999999999</v>
      </c>
      <c r="Q132" s="53">
        <f t="shared" si="17"/>
        <v>700.8</v>
      </c>
      <c r="R132" s="9"/>
      <c r="S132" s="54">
        <v>867</v>
      </c>
      <c r="T132" s="27">
        <f t="shared" si="19"/>
        <v>735</v>
      </c>
      <c r="U132" s="39">
        <v>882</v>
      </c>
      <c r="V132" s="33">
        <v>3205</v>
      </c>
      <c r="W132" s="38">
        <f t="shared" si="20"/>
        <v>3846</v>
      </c>
      <c r="X132" s="130">
        <v>4620</v>
      </c>
    </row>
    <row r="133" spans="1:24" s="14" customFormat="1" ht="15">
      <c r="A133" s="42">
        <v>84275</v>
      </c>
      <c r="B133" s="99" t="s">
        <v>146</v>
      </c>
      <c r="C133" s="100"/>
      <c r="D133" s="100"/>
      <c r="E133" s="100"/>
      <c r="F133" s="100"/>
      <c r="G133" s="101"/>
      <c r="H133" s="9"/>
      <c r="I133" s="9"/>
      <c r="J133" s="36">
        <v>867.25</v>
      </c>
      <c r="K133" s="36">
        <v>867.25</v>
      </c>
      <c r="L133" s="37">
        <v>928</v>
      </c>
      <c r="M133" s="37">
        <v>1075.75</v>
      </c>
      <c r="N133" s="51">
        <f t="shared" si="18"/>
        <v>1075</v>
      </c>
      <c r="O133" s="51">
        <v>1075.75</v>
      </c>
      <c r="P133" s="52">
        <f t="shared" si="16"/>
        <v>1113.6</v>
      </c>
      <c r="Q133" s="53">
        <f t="shared" si="17"/>
        <v>1040.7</v>
      </c>
      <c r="R133" s="9"/>
      <c r="S133" s="54">
        <v>1290</v>
      </c>
      <c r="T133" s="27">
        <f t="shared" si="19"/>
        <v>1090.8333333333335</v>
      </c>
      <c r="U133" s="39">
        <v>1309</v>
      </c>
      <c r="V133" s="33">
        <v>4560</v>
      </c>
      <c r="W133" s="38">
        <f t="shared" si="20"/>
        <v>5472</v>
      </c>
      <c r="X133" s="130">
        <v>6570</v>
      </c>
    </row>
    <row r="134" spans="1:24" s="14" customFormat="1" ht="15">
      <c r="A134" s="42">
        <v>84280</v>
      </c>
      <c r="B134" s="77" t="s">
        <v>66</v>
      </c>
      <c r="C134" s="77"/>
      <c r="D134" s="77"/>
      <c r="E134" s="77"/>
      <c r="F134" s="77"/>
      <c r="G134" s="77"/>
      <c r="H134" s="9"/>
      <c r="I134" s="9"/>
      <c r="J134" s="36">
        <v>1178.5</v>
      </c>
      <c r="K134" s="36">
        <v>1178.5</v>
      </c>
      <c r="L134" s="37">
        <v>1272.75</v>
      </c>
      <c r="M134" s="37">
        <v>1482.5</v>
      </c>
      <c r="N134" s="51">
        <f t="shared" si="18"/>
        <v>1482.5</v>
      </c>
      <c r="O134" s="51">
        <v>1482.5</v>
      </c>
      <c r="P134" s="52">
        <f t="shared" si="16"/>
        <v>1527.3</v>
      </c>
      <c r="Q134" s="53">
        <f t="shared" si="17"/>
        <v>1414.2</v>
      </c>
      <c r="R134" s="9"/>
      <c r="S134" s="54">
        <f>M134*1.2</f>
        <v>1779</v>
      </c>
      <c r="T134" s="27">
        <f t="shared" si="19"/>
        <v>1505</v>
      </c>
      <c r="U134" s="39">
        <v>1806</v>
      </c>
      <c r="V134" s="33">
        <v>6730</v>
      </c>
      <c r="W134" s="38">
        <f t="shared" si="20"/>
        <v>8076</v>
      </c>
      <c r="X134" s="130">
        <v>9690</v>
      </c>
    </row>
    <row r="135" spans="1:24" s="14" customFormat="1" ht="15">
      <c r="A135" s="42">
        <v>84282</v>
      </c>
      <c r="B135" s="77" t="s">
        <v>104</v>
      </c>
      <c r="C135" s="77"/>
      <c r="D135" s="77"/>
      <c r="E135" s="77"/>
      <c r="F135" s="77"/>
      <c r="G135" s="77"/>
      <c r="H135" s="9"/>
      <c r="I135" s="9"/>
      <c r="J135" s="36">
        <v>1178.5</v>
      </c>
      <c r="K135" s="36">
        <v>1178.5</v>
      </c>
      <c r="L135" s="37">
        <v>1272.75</v>
      </c>
      <c r="M135" s="37">
        <v>1922.25</v>
      </c>
      <c r="N135" s="51">
        <f t="shared" si="18"/>
        <v>1922.5</v>
      </c>
      <c r="O135" s="51">
        <v>1922.25</v>
      </c>
      <c r="P135" s="52"/>
      <c r="Q135" s="53"/>
      <c r="R135" s="9"/>
      <c r="S135" s="54">
        <v>2307</v>
      </c>
      <c r="T135" s="27">
        <f t="shared" si="19"/>
        <v>1950</v>
      </c>
      <c r="U135" s="39">
        <v>2340</v>
      </c>
      <c r="V135" s="33">
        <v>8445</v>
      </c>
      <c r="W135" s="38">
        <f t="shared" si="20"/>
        <v>10134</v>
      </c>
      <c r="X135" s="130">
        <v>12160</v>
      </c>
    </row>
    <row r="136" spans="1:24" s="14" customFormat="1" ht="15">
      <c r="A136" s="42">
        <v>84285</v>
      </c>
      <c r="B136" s="77" t="s">
        <v>82</v>
      </c>
      <c r="C136" s="77"/>
      <c r="D136" s="77"/>
      <c r="E136" s="77"/>
      <c r="F136" s="77"/>
      <c r="G136" s="77"/>
      <c r="H136" s="9"/>
      <c r="I136" s="9"/>
      <c r="J136" s="36">
        <v>407</v>
      </c>
      <c r="K136" s="36">
        <v>407</v>
      </c>
      <c r="L136" s="37">
        <v>439.5</v>
      </c>
      <c r="M136" s="37">
        <v>497.25</v>
      </c>
      <c r="N136" s="51">
        <f t="shared" si="18"/>
        <v>497.5</v>
      </c>
      <c r="O136" s="51">
        <v>497.25</v>
      </c>
      <c r="P136" s="52">
        <f>L136*1.2</f>
        <v>527.4</v>
      </c>
      <c r="Q136" s="53">
        <f>J136*1.2</f>
        <v>488.4</v>
      </c>
      <c r="R136" s="9"/>
      <c r="S136" s="54">
        <v>597</v>
      </c>
      <c r="T136" s="27">
        <f t="shared" si="19"/>
        <v>505</v>
      </c>
      <c r="U136" s="39">
        <v>606</v>
      </c>
      <c r="V136" s="33">
        <v>2000</v>
      </c>
      <c r="W136" s="38">
        <f t="shared" si="20"/>
        <v>2400</v>
      </c>
      <c r="X136" s="130">
        <f aca="true" t="shared" si="21" ref="X135:X154">W136*1.2</f>
        <v>2880</v>
      </c>
    </row>
    <row r="137" spans="1:24" s="14" customFormat="1" ht="16.5" customHeight="1">
      <c r="A137" s="42">
        <v>84290</v>
      </c>
      <c r="B137" s="77" t="s">
        <v>67</v>
      </c>
      <c r="C137" s="77"/>
      <c r="D137" s="77"/>
      <c r="E137" s="77"/>
      <c r="F137" s="77"/>
      <c r="G137" s="77"/>
      <c r="H137" s="9"/>
      <c r="I137" s="9"/>
      <c r="J137" s="36">
        <v>1419</v>
      </c>
      <c r="K137" s="36">
        <v>1419</v>
      </c>
      <c r="L137" s="37">
        <v>1560.75</v>
      </c>
      <c r="M137" s="37">
        <v>1791</v>
      </c>
      <c r="N137" s="51">
        <f t="shared" si="18"/>
        <v>1792.5</v>
      </c>
      <c r="O137" s="51">
        <v>1791</v>
      </c>
      <c r="P137" s="52">
        <f>L137*1.2</f>
        <v>1872.8999999999999</v>
      </c>
      <c r="Q137" s="53">
        <f>J137*1.2</f>
        <v>1702.8</v>
      </c>
      <c r="R137" s="9"/>
      <c r="S137" s="54">
        <v>2151</v>
      </c>
      <c r="T137" s="27">
        <f t="shared" si="19"/>
        <v>1820</v>
      </c>
      <c r="U137" s="39">
        <v>2184</v>
      </c>
      <c r="V137" s="33">
        <v>6775</v>
      </c>
      <c r="W137" s="38">
        <f t="shared" si="20"/>
        <v>8130</v>
      </c>
      <c r="X137" s="130">
        <v>9760</v>
      </c>
    </row>
    <row r="138" spans="1:24" s="14" customFormat="1" ht="15.75" customHeight="1">
      <c r="A138" s="131" t="s">
        <v>102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3"/>
    </row>
    <row r="139" spans="1:24" s="14" customFormat="1" ht="15.75" customHeight="1">
      <c r="A139" s="42">
        <v>84300</v>
      </c>
      <c r="B139" s="84" t="s">
        <v>69</v>
      </c>
      <c r="C139" s="84"/>
      <c r="D139" s="84"/>
      <c r="E139" s="84"/>
      <c r="F139" s="84"/>
      <c r="G139" s="84"/>
      <c r="H139" s="9"/>
      <c r="I139" s="9"/>
      <c r="J139" s="36">
        <v>1178.5</v>
      </c>
      <c r="K139" s="36">
        <v>1178.5</v>
      </c>
      <c r="L139" s="37">
        <v>1272.75</v>
      </c>
      <c r="M139" s="37">
        <v>1482.5</v>
      </c>
      <c r="N139" s="51">
        <v>1482.5</v>
      </c>
      <c r="O139" s="51">
        <v>1482.5</v>
      </c>
      <c r="P139" s="52">
        <f>L139*1.2</f>
        <v>1527.3</v>
      </c>
      <c r="Q139" s="55">
        <f>J139*1.2</f>
        <v>1414.2</v>
      </c>
      <c r="R139" s="9"/>
      <c r="S139" s="51">
        <f>M139*1.2</f>
        <v>1779</v>
      </c>
      <c r="T139" s="27">
        <f>U139/1.2</f>
        <v>1505</v>
      </c>
      <c r="U139" s="38">
        <v>1806</v>
      </c>
      <c r="V139" s="33">
        <v>6730</v>
      </c>
      <c r="W139" s="38">
        <f>V139*1.2</f>
        <v>8076</v>
      </c>
      <c r="X139" s="130">
        <v>9690</v>
      </c>
    </row>
    <row r="140" spans="1:24" s="14" customFormat="1" ht="15.75" customHeight="1">
      <c r="A140" s="42">
        <v>84305</v>
      </c>
      <c r="B140" s="84" t="s">
        <v>70</v>
      </c>
      <c r="C140" s="84"/>
      <c r="D140" s="84"/>
      <c r="E140" s="84"/>
      <c r="F140" s="84"/>
      <c r="G140" s="84"/>
      <c r="H140" s="9"/>
      <c r="I140" s="9"/>
      <c r="J140" s="36">
        <v>1178.5</v>
      </c>
      <c r="K140" s="36">
        <v>1178.5</v>
      </c>
      <c r="L140" s="37">
        <v>1272.75</v>
      </c>
      <c r="M140" s="37">
        <v>1482.5</v>
      </c>
      <c r="N140" s="51">
        <v>1482.5</v>
      </c>
      <c r="O140" s="51">
        <v>1482.5</v>
      </c>
      <c r="P140" s="52">
        <f>L140*1.2</f>
        <v>1527.3</v>
      </c>
      <c r="Q140" s="55">
        <f>J140*1.2</f>
        <v>1414.2</v>
      </c>
      <c r="R140" s="9"/>
      <c r="S140" s="51">
        <f>M140*1.2</f>
        <v>1779</v>
      </c>
      <c r="T140" s="27">
        <f>U140/1.2</f>
        <v>1505</v>
      </c>
      <c r="U140" s="38">
        <v>1806</v>
      </c>
      <c r="V140" s="33">
        <v>6730</v>
      </c>
      <c r="W140" s="38">
        <f>V140*1.2</f>
        <v>8076</v>
      </c>
      <c r="X140" s="130">
        <v>9690</v>
      </c>
    </row>
    <row r="141" spans="1:24" s="14" customFormat="1" ht="15">
      <c r="A141" s="42">
        <v>84302</v>
      </c>
      <c r="B141" s="77" t="s">
        <v>105</v>
      </c>
      <c r="C141" s="77"/>
      <c r="D141" s="77"/>
      <c r="E141" s="77"/>
      <c r="F141" s="77"/>
      <c r="G141" s="77"/>
      <c r="H141" s="9"/>
      <c r="I141" s="9"/>
      <c r="J141" s="36">
        <v>1178.5</v>
      </c>
      <c r="K141" s="36">
        <v>1178.5</v>
      </c>
      <c r="L141" s="37">
        <v>1272.75</v>
      </c>
      <c r="M141" s="37">
        <v>1922.25</v>
      </c>
      <c r="N141" s="51">
        <v>1922.25</v>
      </c>
      <c r="O141" s="51">
        <v>1922.25</v>
      </c>
      <c r="P141" s="52"/>
      <c r="Q141" s="55"/>
      <c r="R141" s="9"/>
      <c r="S141" s="51">
        <v>2307</v>
      </c>
      <c r="T141" s="27">
        <f>U141/1.2</f>
        <v>1950</v>
      </c>
      <c r="U141" s="38">
        <v>2340</v>
      </c>
      <c r="V141" s="33">
        <v>8445</v>
      </c>
      <c r="W141" s="38">
        <f>V141*1.2</f>
        <v>10134</v>
      </c>
      <c r="X141" s="130">
        <v>12160</v>
      </c>
    </row>
    <row r="142" spans="1:24" s="14" customFormat="1" ht="15">
      <c r="A142" s="42">
        <v>84307</v>
      </c>
      <c r="B142" s="77" t="s">
        <v>106</v>
      </c>
      <c r="C142" s="77"/>
      <c r="D142" s="77"/>
      <c r="E142" s="77"/>
      <c r="F142" s="77"/>
      <c r="G142" s="77"/>
      <c r="H142" s="9"/>
      <c r="I142" s="9"/>
      <c r="J142" s="36">
        <v>1178.5</v>
      </c>
      <c r="K142" s="36">
        <v>1178.5</v>
      </c>
      <c r="L142" s="37">
        <v>1272.75</v>
      </c>
      <c r="M142" s="37">
        <v>1922.25</v>
      </c>
      <c r="N142" s="51">
        <v>1922.25</v>
      </c>
      <c r="O142" s="51">
        <v>1922.25</v>
      </c>
      <c r="P142" s="52"/>
      <c r="Q142" s="55"/>
      <c r="R142" s="9"/>
      <c r="S142" s="51">
        <v>2307</v>
      </c>
      <c r="T142" s="27">
        <f>U142/1.2</f>
        <v>1950</v>
      </c>
      <c r="U142" s="38">
        <v>2340</v>
      </c>
      <c r="V142" s="33">
        <v>8445</v>
      </c>
      <c r="W142" s="38">
        <f>V142*1.2</f>
        <v>10134</v>
      </c>
      <c r="X142" s="130">
        <v>12160</v>
      </c>
    </row>
    <row r="143" spans="1:24" s="14" customFormat="1" ht="15">
      <c r="A143" s="42">
        <v>84310</v>
      </c>
      <c r="B143" s="77" t="s">
        <v>68</v>
      </c>
      <c r="C143" s="77"/>
      <c r="D143" s="77"/>
      <c r="E143" s="77"/>
      <c r="F143" s="77"/>
      <c r="G143" s="77"/>
      <c r="H143" s="9"/>
      <c r="I143" s="9"/>
      <c r="J143" s="36">
        <v>1419</v>
      </c>
      <c r="K143" s="36">
        <v>1419</v>
      </c>
      <c r="L143" s="37">
        <v>1560.75</v>
      </c>
      <c r="M143" s="37">
        <v>1791</v>
      </c>
      <c r="N143" s="51">
        <v>1791</v>
      </c>
      <c r="O143" s="51">
        <v>1791</v>
      </c>
      <c r="P143" s="52">
        <f>L143*1.2</f>
        <v>1872.8999999999999</v>
      </c>
      <c r="Q143" s="55">
        <f>J143*1.2</f>
        <v>1702.8</v>
      </c>
      <c r="R143" s="9"/>
      <c r="S143" s="51">
        <v>2151</v>
      </c>
      <c r="T143" s="27">
        <f>U143/1.2</f>
        <v>1820</v>
      </c>
      <c r="U143" s="38">
        <v>2184</v>
      </c>
      <c r="V143" s="33">
        <v>6775</v>
      </c>
      <c r="W143" s="38">
        <f>V143*1.2</f>
        <v>8130</v>
      </c>
      <c r="X143" s="130">
        <v>9760</v>
      </c>
    </row>
    <row r="144" spans="1:24" s="14" customFormat="1" ht="12" customHeight="1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1"/>
    </row>
    <row r="145" spans="1:27" s="14" customFormat="1" ht="15">
      <c r="A145" s="35">
        <v>84100</v>
      </c>
      <c r="B145" s="77" t="s">
        <v>130</v>
      </c>
      <c r="C145" s="77"/>
      <c r="D145" s="77"/>
      <c r="E145" s="77"/>
      <c r="F145" s="77"/>
      <c r="G145" s="77"/>
      <c r="H145" s="35"/>
      <c r="I145" s="35"/>
      <c r="J145" s="36">
        <v>250.5</v>
      </c>
      <c r="K145" s="36">
        <v>250.5</v>
      </c>
      <c r="L145" s="36">
        <v>268</v>
      </c>
      <c r="M145" s="36">
        <v>308.5</v>
      </c>
      <c r="N145" s="44">
        <f>S145/1.2</f>
        <v>310</v>
      </c>
      <c r="O145" s="44">
        <v>308.5</v>
      </c>
      <c r="P145" s="43">
        <f>L145*1.2</f>
        <v>321.59999999999997</v>
      </c>
      <c r="Q145" s="43">
        <f>J145*1.2</f>
        <v>300.59999999999997</v>
      </c>
      <c r="R145" s="35"/>
      <c r="S145" s="44">
        <v>372</v>
      </c>
      <c r="T145" s="27">
        <f>U145/1.2</f>
        <v>315</v>
      </c>
      <c r="U145" s="27">
        <v>378</v>
      </c>
      <c r="V145" s="33">
        <v>290</v>
      </c>
      <c r="W145" s="38">
        <f>V145*1.2</f>
        <v>348</v>
      </c>
      <c r="X145" s="130">
        <v>420</v>
      </c>
      <c r="Y145" s="17"/>
      <c r="Z145" s="17"/>
      <c r="AA145" s="17"/>
    </row>
    <row r="146" spans="1:27" s="14" customFormat="1" ht="15">
      <c r="A146" s="42">
        <v>84115</v>
      </c>
      <c r="B146" s="77" t="s">
        <v>131</v>
      </c>
      <c r="C146" s="77"/>
      <c r="D146" s="77"/>
      <c r="E146" s="77"/>
      <c r="F146" s="77"/>
      <c r="G146" s="77"/>
      <c r="H146" s="9"/>
      <c r="I146" s="9"/>
      <c r="J146" s="36">
        <v>450.25</v>
      </c>
      <c r="K146" s="36">
        <v>450.25</v>
      </c>
      <c r="L146" s="37">
        <v>481.75</v>
      </c>
      <c r="M146" s="37">
        <v>557.5</v>
      </c>
      <c r="N146" s="51">
        <f>S146/1.2</f>
        <v>557.5</v>
      </c>
      <c r="O146" s="51">
        <v>557.5</v>
      </c>
      <c r="P146" s="52">
        <f>L146*1.2</f>
        <v>578.1</v>
      </c>
      <c r="Q146" s="53">
        <f>J146*1.2</f>
        <v>540.3</v>
      </c>
      <c r="R146" s="9"/>
      <c r="S146" s="51">
        <f>M146*1.2</f>
        <v>669</v>
      </c>
      <c r="T146" s="27">
        <f>U146/1.2</f>
        <v>567.5</v>
      </c>
      <c r="U146" s="38">
        <v>681</v>
      </c>
      <c r="V146" s="33">
        <v>580</v>
      </c>
      <c r="W146" s="38">
        <f>V146*1.2</f>
        <v>696</v>
      </c>
      <c r="X146" s="130">
        <v>840</v>
      </c>
      <c r="Y146" s="17"/>
      <c r="Z146" s="17"/>
      <c r="AA146" s="17"/>
    </row>
    <row r="147" spans="1:27" s="14" customFormat="1" ht="15">
      <c r="A147" s="42">
        <v>84120</v>
      </c>
      <c r="B147" s="77" t="s">
        <v>132</v>
      </c>
      <c r="C147" s="77"/>
      <c r="D147" s="77"/>
      <c r="E147" s="77"/>
      <c r="F147" s="77"/>
      <c r="G147" s="77"/>
      <c r="H147" s="9"/>
      <c r="I147" s="9"/>
      <c r="J147" s="36">
        <v>584</v>
      </c>
      <c r="K147" s="36">
        <v>584</v>
      </c>
      <c r="L147" s="37">
        <v>624.75</v>
      </c>
      <c r="M147" s="37">
        <v>723.75</v>
      </c>
      <c r="N147" s="51">
        <f>S147/1.2</f>
        <v>722.5</v>
      </c>
      <c r="O147" s="51">
        <v>723.75</v>
      </c>
      <c r="P147" s="52">
        <f>L147*1.2</f>
        <v>749.6999999999999</v>
      </c>
      <c r="Q147" s="53">
        <f>J147*1.2</f>
        <v>700.8</v>
      </c>
      <c r="R147" s="9"/>
      <c r="S147" s="51">
        <v>867</v>
      </c>
      <c r="T147" s="27">
        <f>U147/1.2</f>
        <v>735</v>
      </c>
      <c r="U147" s="38">
        <v>882</v>
      </c>
      <c r="V147" s="33">
        <v>770</v>
      </c>
      <c r="W147" s="38">
        <f>V147*1.2</f>
        <v>924</v>
      </c>
      <c r="X147" s="130">
        <v>1110</v>
      </c>
      <c r="Y147" s="17"/>
      <c r="Z147" s="17"/>
      <c r="AA147" s="17"/>
    </row>
    <row r="148" spans="1:27" s="14" customFormat="1" ht="15">
      <c r="A148" s="42">
        <v>84130</v>
      </c>
      <c r="B148" s="77" t="s">
        <v>133</v>
      </c>
      <c r="C148" s="77"/>
      <c r="D148" s="77"/>
      <c r="E148" s="77"/>
      <c r="F148" s="77"/>
      <c r="G148" s="77"/>
      <c r="H148" s="9"/>
      <c r="I148" s="9"/>
      <c r="J148" s="36">
        <v>1178.5</v>
      </c>
      <c r="K148" s="36">
        <v>1178.5</v>
      </c>
      <c r="L148" s="37">
        <v>1272.75</v>
      </c>
      <c r="M148" s="37">
        <v>1482.5</v>
      </c>
      <c r="N148" s="51">
        <f>S148/1.2</f>
        <v>1482.5</v>
      </c>
      <c r="O148" s="51">
        <v>1482.5</v>
      </c>
      <c r="P148" s="52">
        <f>L148*1.2</f>
        <v>1527.3</v>
      </c>
      <c r="Q148" s="53">
        <f>J148*1.2</f>
        <v>1414.2</v>
      </c>
      <c r="R148" s="9"/>
      <c r="S148" s="51">
        <f>M148*1.2</f>
        <v>1779</v>
      </c>
      <c r="T148" s="27">
        <f>U148/1.2</f>
        <v>1505</v>
      </c>
      <c r="U148" s="38">
        <v>1806</v>
      </c>
      <c r="V148" s="33">
        <v>1485</v>
      </c>
      <c r="W148" s="38">
        <f>V148*1.2</f>
        <v>1782</v>
      </c>
      <c r="X148" s="130">
        <v>2140</v>
      </c>
      <c r="Y148" s="17"/>
      <c r="Z148" s="17"/>
      <c r="AA148" s="17"/>
    </row>
    <row r="149" spans="1:27" s="14" customFormat="1" ht="12.75" customHeight="1">
      <c r="A149" s="132" t="s">
        <v>101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5"/>
      <c r="AA149" s="17"/>
    </row>
    <row r="150" spans="1:27" s="14" customFormat="1" ht="15">
      <c r="A150" s="42">
        <v>84150</v>
      </c>
      <c r="B150" s="77" t="s">
        <v>134</v>
      </c>
      <c r="C150" s="77"/>
      <c r="D150" s="77"/>
      <c r="E150" s="77"/>
      <c r="F150" s="77"/>
      <c r="G150" s="77"/>
      <c r="H150" s="9"/>
      <c r="I150" s="9"/>
      <c r="J150" s="36">
        <v>250.5</v>
      </c>
      <c r="K150" s="36">
        <v>250.5</v>
      </c>
      <c r="L150" s="37">
        <v>268</v>
      </c>
      <c r="M150" s="37">
        <v>308.5</v>
      </c>
      <c r="N150" s="51">
        <f>S150/1.2</f>
        <v>310</v>
      </c>
      <c r="O150" s="51">
        <v>308.5</v>
      </c>
      <c r="P150" s="52">
        <f>L150*1.2</f>
        <v>321.59999999999997</v>
      </c>
      <c r="Q150" s="53">
        <f>J150*1.2</f>
        <v>300.59999999999997</v>
      </c>
      <c r="R150" s="9"/>
      <c r="S150" s="54">
        <v>372</v>
      </c>
      <c r="T150" s="27">
        <f>U150/1.2</f>
        <v>315</v>
      </c>
      <c r="U150" s="39">
        <v>378</v>
      </c>
      <c r="V150" s="33">
        <v>290</v>
      </c>
      <c r="W150" s="38">
        <f>V150*1.2</f>
        <v>348</v>
      </c>
      <c r="X150" s="130">
        <v>420</v>
      </c>
      <c r="Y150" s="17"/>
      <c r="Z150" s="17"/>
      <c r="AA150" s="17"/>
    </row>
    <row r="151" spans="1:27" s="14" customFormat="1" ht="15">
      <c r="A151" s="42">
        <v>84160</v>
      </c>
      <c r="B151" s="78" t="s">
        <v>135</v>
      </c>
      <c r="C151" s="79"/>
      <c r="D151" s="79"/>
      <c r="E151" s="79"/>
      <c r="F151" s="79"/>
      <c r="G151" s="80"/>
      <c r="H151" s="9"/>
      <c r="I151" s="9"/>
      <c r="J151" s="36">
        <v>450.25</v>
      </c>
      <c r="K151" s="36">
        <v>450.25</v>
      </c>
      <c r="L151" s="37">
        <v>481.75</v>
      </c>
      <c r="M151" s="37">
        <v>557.5</v>
      </c>
      <c r="N151" s="51">
        <f>S151/1.2</f>
        <v>557.5</v>
      </c>
      <c r="O151" s="51">
        <v>557.5</v>
      </c>
      <c r="P151" s="52">
        <f>L151*1.2</f>
        <v>578.1</v>
      </c>
      <c r="Q151" s="53">
        <f>J151*1.2</f>
        <v>540.3</v>
      </c>
      <c r="R151" s="9"/>
      <c r="S151" s="54">
        <f>M151*1.2</f>
        <v>669</v>
      </c>
      <c r="T151" s="27">
        <f>U151/1.2</f>
        <v>567.5</v>
      </c>
      <c r="U151" s="39">
        <v>681</v>
      </c>
      <c r="V151" s="33">
        <v>580</v>
      </c>
      <c r="W151" s="38">
        <f>V151*1.2</f>
        <v>696</v>
      </c>
      <c r="X151" s="130">
        <v>840</v>
      </c>
      <c r="Y151" s="17"/>
      <c r="Z151" s="17"/>
      <c r="AA151" s="17"/>
    </row>
    <row r="152" spans="1:27" s="14" customFormat="1" ht="15">
      <c r="A152" s="42">
        <v>84165</v>
      </c>
      <c r="B152" s="77" t="s">
        <v>136</v>
      </c>
      <c r="C152" s="77"/>
      <c r="D152" s="77"/>
      <c r="E152" s="77"/>
      <c r="F152" s="77"/>
      <c r="G152" s="77"/>
      <c r="H152" s="9"/>
      <c r="I152" s="9"/>
      <c r="J152" s="36">
        <v>584</v>
      </c>
      <c r="K152" s="36">
        <v>584</v>
      </c>
      <c r="L152" s="37">
        <v>624.75</v>
      </c>
      <c r="M152" s="37">
        <v>723.75</v>
      </c>
      <c r="N152" s="51">
        <f>S152/1.2</f>
        <v>722.5</v>
      </c>
      <c r="O152" s="51">
        <v>723.75</v>
      </c>
      <c r="P152" s="52">
        <f>L152*1.2</f>
        <v>749.6999999999999</v>
      </c>
      <c r="Q152" s="53">
        <f>J152*1.2</f>
        <v>700.8</v>
      </c>
      <c r="R152" s="9"/>
      <c r="S152" s="54">
        <v>867</v>
      </c>
      <c r="T152" s="27">
        <f>U152/1.2</f>
        <v>735</v>
      </c>
      <c r="U152" s="39">
        <v>882</v>
      </c>
      <c r="V152" s="33">
        <v>770</v>
      </c>
      <c r="W152" s="38">
        <f>V152*1.2</f>
        <v>924</v>
      </c>
      <c r="X152" s="130">
        <v>1110</v>
      </c>
      <c r="Y152" s="17"/>
      <c r="Z152" s="17"/>
      <c r="AA152" s="17"/>
    </row>
    <row r="153" spans="1:27" s="14" customFormat="1" ht="15" customHeight="1">
      <c r="A153" s="131" t="s">
        <v>102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3"/>
      <c r="Y153" s="17"/>
      <c r="Z153" s="17"/>
      <c r="AA153" s="17"/>
    </row>
    <row r="154" spans="1:27" s="14" customFormat="1" ht="15">
      <c r="A154" s="42">
        <v>84135</v>
      </c>
      <c r="B154" s="84" t="s">
        <v>137</v>
      </c>
      <c r="C154" s="84"/>
      <c r="D154" s="84"/>
      <c r="E154" s="84"/>
      <c r="F154" s="84"/>
      <c r="G154" s="84"/>
      <c r="H154" s="9"/>
      <c r="I154" s="9"/>
      <c r="J154" s="36">
        <v>1178.5</v>
      </c>
      <c r="K154" s="36">
        <v>1178.5</v>
      </c>
      <c r="L154" s="37">
        <v>1272.75</v>
      </c>
      <c r="M154" s="37">
        <v>1482.5</v>
      </c>
      <c r="N154" s="51">
        <v>1482.5</v>
      </c>
      <c r="O154" s="51">
        <v>1482.5</v>
      </c>
      <c r="P154" s="52">
        <f>L154*1.2</f>
        <v>1527.3</v>
      </c>
      <c r="Q154" s="55">
        <f>J154*1.2</f>
        <v>1414.2</v>
      </c>
      <c r="R154" s="9"/>
      <c r="S154" s="51">
        <f>M154*1.2</f>
        <v>1779</v>
      </c>
      <c r="T154" s="27">
        <f>U154/1.2</f>
        <v>1505</v>
      </c>
      <c r="U154" s="38">
        <v>1806</v>
      </c>
      <c r="V154" s="33">
        <v>1485</v>
      </c>
      <c r="W154" s="38">
        <f>V154*1.2</f>
        <v>1782</v>
      </c>
      <c r="X154" s="130">
        <v>2140</v>
      </c>
      <c r="Y154" s="17"/>
      <c r="Z154" s="17"/>
      <c r="AA154" s="17"/>
    </row>
    <row r="155" spans="24:27" ht="12.75">
      <c r="X155" s="63"/>
      <c r="Y155" s="17"/>
      <c r="Z155" s="17"/>
      <c r="AA155" s="17"/>
    </row>
  </sheetData>
  <sheetProtection/>
  <mergeCells count="150">
    <mergeCell ref="A1:X2"/>
    <mergeCell ref="A153:X153"/>
    <mergeCell ref="A115:X117"/>
    <mergeCell ref="A118:X118"/>
    <mergeCell ref="A128:X128"/>
    <mergeCell ref="A138:X138"/>
    <mergeCell ref="A144:X144"/>
    <mergeCell ref="A149:Z149"/>
    <mergeCell ref="B150:G150"/>
    <mergeCell ref="B151:G151"/>
    <mergeCell ref="B69:G69"/>
    <mergeCell ref="B55:G55"/>
    <mergeCell ref="B56:G56"/>
    <mergeCell ref="B139:G139"/>
    <mergeCell ref="B125:G125"/>
    <mergeCell ref="B136:G136"/>
    <mergeCell ref="B40:G40"/>
    <mergeCell ref="B41:G41"/>
    <mergeCell ref="B154:G154"/>
    <mergeCell ref="B145:G145"/>
    <mergeCell ref="B146:G146"/>
    <mergeCell ref="B147:G147"/>
    <mergeCell ref="B148:G148"/>
    <mergeCell ref="B140:G140"/>
    <mergeCell ref="B141:G141"/>
    <mergeCell ref="B132:G132"/>
    <mergeCell ref="B52:G52"/>
    <mergeCell ref="B65:G65"/>
    <mergeCell ref="B62:G62"/>
    <mergeCell ref="B82:G82"/>
    <mergeCell ref="B77:G77"/>
    <mergeCell ref="B152:G152"/>
    <mergeCell ref="B129:G129"/>
    <mergeCell ref="B133:G133"/>
    <mergeCell ref="B142:G142"/>
    <mergeCell ref="B143:G143"/>
    <mergeCell ref="B135:G135"/>
    <mergeCell ref="B134:G134"/>
    <mergeCell ref="B49:G49"/>
    <mergeCell ref="B63:G63"/>
    <mergeCell ref="B72:G72"/>
    <mergeCell ref="B57:G57"/>
    <mergeCell ref="B120:G120"/>
    <mergeCell ref="B73:G73"/>
    <mergeCell ref="B111:G111"/>
    <mergeCell ref="B119:G119"/>
    <mergeCell ref="B64:G64"/>
    <mergeCell ref="B50:G50"/>
    <mergeCell ref="B67:G67"/>
    <mergeCell ref="B74:G74"/>
    <mergeCell ref="B76:G76"/>
    <mergeCell ref="B109:G109"/>
    <mergeCell ref="B106:G106"/>
    <mergeCell ref="B104:G104"/>
    <mergeCell ref="B137:G137"/>
    <mergeCell ref="B113:G113"/>
    <mergeCell ref="B112:G112"/>
    <mergeCell ref="B59:G59"/>
    <mergeCell ref="B68:G68"/>
    <mergeCell ref="B121:G121"/>
    <mergeCell ref="B122:G122"/>
    <mergeCell ref="B108:G108"/>
    <mergeCell ref="B126:G126"/>
    <mergeCell ref="B18:G18"/>
    <mergeCell ref="B14:G14"/>
    <mergeCell ref="B11:G11"/>
    <mergeCell ref="B3:G3"/>
    <mergeCell ref="B127:G127"/>
    <mergeCell ref="B43:G43"/>
    <mergeCell ref="B51:G51"/>
    <mergeCell ref="B46:G46"/>
    <mergeCell ref="B48:G48"/>
    <mergeCell ref="B102:G102"/>
    <mergeCell ref="B124:G124"/>
    <mergeCell ref="B45:G45"/>
    <mergeCell ref="B75:G75"/>
    <mergeCell ref="B97:G97"/>
    <mergeCell ref="B130:G130"/>
    <mergeCell ref="B131:G131"/>
    <mergeCell ref="B58:G58"/>
    <mergeCell ref="B79:G79"/>
    <mergeCell ref="B107:G107"/>
    <mergeCell ref="B105:G105"/>
    <mergeCell ref="B110:G110"/>
    <mergeCell ref="B123:G123"/>
    <mergeCell ref="B10:G10"/>
    <mergeCell ref="B6:G6"/>
    <mergeCell ref="B8:G8"/>
    <mergeCell ref="B36:G36"/>
    <mergeCell ref="B34:G34"/>
    <mergeCell ref="B38:G38"/>
    <mergeCell ref="B37:G37"/>
    <mergeCell ref="B22:G22"/>
    <mergeCell ref="B28:G28"/>
    <mergeCell ref="B30:G30"/>
    <mergeCell ref="B20:G20"/>
    <mergeCell ref="B16:G16"/>
    <mergeCell ref="B29:G29"/>
    <mergeCell ref="B23:G23"/>
    <mergeCell ref="B27:G27"/>
    <mergeCell ref="A4:G5"/>
    <mergeCell ref="B39:G39"/>
    <mergeCell ref="B35:G35"/>
    <mergeCell ref="B33:G33"/>
    <mergeCell ref="B32:G32"/>
    <mergeCell ref="B31:G31"/>
    <mergeCell ref="H4:I5"/>
    <mergeCell ref="B15:G15"/>
    <mergeCell ref="B101:G101"/>
    <mergeCell ref="B60:G60"/>
    <mergeCell ref="B71:G71"/>
    <mergeCell ref="B66:G66"/>
    <mergeCell ref="B53:G53"/>
    <mergeCell ref="B103:G103"/>
    <mergeCell ref="B78:G78"/>
    <mergeCell ref="B95:G95"/>
    <mergeCell ref="B44:G44"/>
    <mergeCell ref="B88:G88"/>
    <mergeCell ref="B86:G86"/>
    <mergeCell ref="B85:G85"/>
    <mergeCell ref="B70:G70"/>
    <mergeCell ref="B47:G47"/>
    <mergeCell ref="B54:G54"/>
    <mergeCell ref="B80:G80"/>
    <mergeCell ref="B61:G61"/>
    <mergeCell ref="B7:G7"/>
    <mergeCell ref="B9:G9"/>
    <mergeCell ref="B25:G25"/>
    <mergeCell ref="B26:G26"/>
    <mergeCell ref="B19:G19"/>
    <mergeCell ref="B21:G21"/>
    <mergeCell ref="B17:G17"/>
    <mergeCell ref="B42:G42"/>
    <mergeCell ref="B13:G13"/>
    <mergeCell ref="B12:G12"/>
    <mergeCell ref="B24:G24"/>
    <mergeCell ref="B100:G100"/>
    <mergeCell ref="B98:G98"/>
    <mergeCell ref="B94:G94"/>
    <mergeCell ref="B99:G99"/>
    <mergeCell ref="B87:G87"/>
    <mergeCell ref="B96:G96"/>
    <mergeCell ref="B93:G93"/>
    <mergeCell ref="B92:G92"/>
    <mergeCell ref="B81:G81"/>
    <mergeCell ref="B91:G91"/>
    <mergeCell ref="B90:G90"/>
    <mergeCell ref="B84:G84"/>
    <mergeCell ref="B89:G89"/>
    <mergeCell ref="B83:G8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M6" sqref="M6"/>
    </sheetView>
  </sheetViews>
  <sheetFormatPr defaultColWidth="9.00390625" defaultRowHeight="12.75"/>
  <cols>
    <col min="8" max="12" width="0" style="0" hidden="1" customWidth="1"/>
  </cols>
  <sheetData>
    <row r="1" spans="1:15" ht="12.75">
      <c r="A1" s="108"/>
      <c r="B1" s="109"/>
      <c r="C1" s="109"/>
      <c r="D1" s="109"/>
      <c r="E1" s="109"/>
      <c r="F1" s="109"/>
      <c r="G1" s="109"/>
      <c r="H1" s="109"/>
      <c r="I1" s="109"/>
      <c r="J1" s="3"/>
      <c r="K1" s="3"/>
      <c r="L1" s="3"/>
      <c r="M1" s="3"/>
      <c r="N1" s="3"/>
      <c r="O1" s="3"/>
    </row>
    <row r="2" spans="1:15" ht="12.75">
      <c r="A2" s="109"/>
      <c r="B2" s="109"/>
      <c r="C2" s="109"/>
      <c r="D2" s="109"/>
      <c r="E2" s="109"/>
      <c r="F2" s="109"/>
      <c r="G2" s="109"/>
      <c r="H2" s="109"/>
      <c r="I2" s="109"/>
      <c r="J2" s="3"/>
      <c r="K2" s="3"/>
      <c r="L2" s="3"/>
      <c r="M2" s="3"/>
      <c r="N2" s="3"/>
      <c r="O2" s="3"/>
    </row>
    <row r="3" spans="1:15" ht="12.75">
      <c r="A3" s="109"/>
      <c r="B3" s="109"/>
      <c r="C3" s="109"/>
      <c r="D3" s="109"/>
      <c r="E3" s="109"/>
      <c r="F3" s="109"/>
      <c r="G3" s="109"/>
      <c r="H3" s="109"/>
      <c r="I3" s="109"/>
      <c r="J3" s="3"/>
      <c r="K3" s="3"/>
      <c r="L3" s="3"/>
      <c r="M3" s="3"/>
      <c r="N3" s="3"/>
      <c r="O3" s="3"/>
    </row>
    <row r="4" spans="1:15" ht="12.75">
      <c r="A4" s="108"/>
      <c r="B4" s="108"/>
      <c r="C4" s="108"/>
      <c r="D4" s="108"/>
      <c r="E4" s="108"/>
      <c r="F4" s="108"/>
      <c r="G4" s="108"/>
      <c r="H4" s="110"/>
      <c r="I4" s="110"/>
      <c r="J4" s="3"/>
      <c r="K4" s="3"/>
      <c r="L4" s="3"/>
      <c r="M4" s="3"/>
      <c r="N4" s="3"/>
      <c r="O4" s="3"/>
    </row>
    <row r="5" spans="1:15" ht="12.75">
      <c r="A5" s="9"/>
      <c r="B5" s="106"/>
      <c r="C5" s="106"/>
      <c r="D5" s="106"/>
      <c r="E5" s="106"/>
      <c r="F5" s="106"/>
      <c r="G5" s="106"/>
      <c r="H5" s="4"/>
      <c r="I5" s="4"/>
      <c r="J5" s="11"/>
      <c r="K5" s="11"/>
      <c r="L5" s="11"/>
      <c r="M5" s="11"/>
      <c r="N5" s="11"/>
      <c r="O5" s="11"/>
    </row>
    <row r="6" spans="1:15" ht="12.75">
      <c r="A6" s="9"/>
      <c r="B6" s="106"/>
      <c r="C6" s="106"/>
      <c r="D6" s="106"/>
      <c r="E6" s="106"/>
      <c r="F6" s="106"/>
      <c r="G6" s="106"/>
      <c r="H6" s="4"/>
      <c r="I6" s="4"/>
      <c r="J6" s="11"/>
      <c r="K6" s="11"/>
      <c r="L6" s="11"/>
      <c r="M6" s="11"/>
      <c r="N6" s="11"/>
      <c r="O6" s="11"/>
    </row>
    <row r="7" spans="1:15" ht="12.75">
      <c r="A7" s="9"/>
      <c r="B7" s="106"/>
      <c r="C7" s="106"/>
      <c r="D7" s="106"/>
      <c r="E7" s="106"/>
      <c r="F7" s="106"/>
      <c r="G7" s="106"/>
      <c r="H7" s="4"/>
      <c r="I7" s="4"/>
      <c r="J7" s="11"/>
      <c r="K7" s="11"/>
      <c r="L7" s="11"/>
      <c r="M7" s="11"/>
      <c r="N7" s="11"/>
      <c r="O7" s="11"/>
    </row>
    <row r="8" spans="1:15" ht="12.75">
      <c r="A8" s="9"/>
      <c r="B8" s="106"/>
      <c r="C8" s="106"/>
      <c r="D8" s="106"/>
      <c r="E8" s="106"/>
      <c r="F8" s="106"/>
      <c r="G8" s="106"/>
      <c r="H8" s="4"/>
      <c r="I8" s="4"/>
      <c r="J8" s="11"/>
      <c r="K8" s="11"/>
      <c r="L8" s="11"/>
      <c r="M8" s="11"/>
      <c r="N8" s="11"/>
      <c r="O8" s="11"/>
    </row>
    <row r="9" spans="1:15" ht="12.75">
      <c r="A9" s="9"/>
      <c r="B9" s="106"/>
      <c r="C9" s="106"/>
      <c r="D9" s="106"/>
      <c r="E9" s="106"/>
      <c r="F9" s="106"/>
      <c r="G9" s="106"/>
      <c r="H9" s="4"/>
      <c r="I9" s="4"/>
      <c r="J9" s="11"/>
      <c r="K9" s="11"/>
      <c r="L9" s="11"/>
      <c r="M9" s="11"/>
      <c r="N9" s="11"/>
      <c r="O9" s="11"/>
    </row>
    <row r="10" spans="1:15" ht="12.75">
      <c r="A10" s="9"/>
      <c r="B10" s="107"/>
      <c r="C10" s="107"/>
      <c r="D10" s="107"/>
      <c r="E10" s="107"/>
      <c r="F10" s="107"/>
      <c r="G10" s="107"/>
      <c r="H10" s="4"/>
      <c r="I10" s="4"/>
      <c r="J10" s="11"/>
      <c r="K10" s="11"/>
      <c r="L10" s="11"/>
      <c r="M10" s="11"/>
      <c r="N10" s="11"/>
      <c r="O10" s="11"/>
    </row>
    <row r="11" spans="1:15" ht="12.75">
      <c r="A11" s="9"/>
      <c r="B11" s="106"/>
      <c r="C11" s="106"/>
      <c r="D11" s="106"/>
      <c r="E11" s="106"/>
      <c r="F11" s="106"/>
      <c r="G11" s="106"/>
      <c r="H11" s="4"/>
      <c r="I11" s="4"/>
      <c r="J11" s="11"/>
      <c r="K11" s="11"/>
      <c r="L11" s="11"/>
      <c r="M11" s="11"/>
      <c r="N11" s="11"/>
      <c r="O11" s="11"/>
    </row>
    <row r="12" spans="1:15" ht="12.75">
      <c r="A12" s="9"/>
      <c r="B12" s="106"/>
      <c r="C12" s="106"/>
      <c r="D12" s="106"/>
      <c r="E12" s="106"/>
      <c r="F12" s="106"/>
      <c r="G12" s="106"/>
      <c r="H12" s="4"/>
      <c r="I12" s="4"/>
      <c r="J12" s="11"/>
      <c r="K12" s="11"/>
      <c r="L12" s="11"/>
      <c r="M12" s="11"/>
      <c r="N12" s="11"/>
      <c r="O12" s="11"/>
    </row>
    <row r="13" spans="1:15" ht="12.75">
      <c r="A13" s="9"/>
      <c r="B13" s="106"/>
      <c r="C13" s="106"/>
      <c r="D13" s="106"/>
      <c r="E13" s="106"/>
      <c r="F13" s="106"/>
      <c r="G13" s="106"/>
      <c r="H13" s="4"/>
      <c r="I13" s="4"/>
      <c r="J13" s="11"/>
      <c r="K13" s="11"/>
      <c r="L13" s="11"/>
      <c r="M13" s="11"/>
      <c r="N13" s="11"/>
      <c r="O13" s="11"/>
    </row>
    <row r="14" spans="1:15" ht="12.75">
      <c r="A14" s="108"/>
      <c r="B14" s="108"/>
      <c r="C14" s="108"/>
      <c r="D14" s="108"/>
      <c r="E14" s="108"/>
      <c r="F14" s="108"/>
      <c r="G14" s="108"/>
      <c r="H14" s="109"/>
      <c r="I14" s="109"/>
      <c r="J14" s="3"/>
      <c r="K14" s="3"/>
      <c r="L14" s="3"/>
      <c r="M14" s="3"/>
      <c r="N14" s="3"/>
      <c r="O14" s="3"/>
    </row>
    <row r="15" spans="1:15" ht="12.75">
      <c r="A15" s="9"/>
      <c r="B15" s="106"/>
      <c r="C15" s="106"/>
      <c r="D15" s="106"/>
      <c r="E15" s="106"/>
      <c r="F15" s="106"/>
      <c r="G15" s="106"/>
      <c r="H15" s="4"/>
      <c r="I15" s="4"/>
      <c r="J15" s="11"/>
      <c r="K15" s="11"/>
      <c r="L15" s="11"/>
      <c r="M15" s="11"/>
      <c r="N15" s="11"/>
      <c r="O15" s="11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sheetProtection/>
  <mergeCells count="13">
    <mergeCell ref="A1:I3"/>
    <mergeCell ref="A4:I4"/>
    <mergeCell ref="B5:G5"/>
    <mergeCell ref="B6:G6"/>
    <mergeCell ref="B7:G7"/>
    <mergeCell ref="B8:G8"/>
    <mergeCell ref="B15:G15"/>
    <mergeCell ref="B9:G9"/>
    <mergeCell ref="B10:G10"/>
    <mergeCell ref="B11:G11"/>
    <mergeCell ref="B12:G12"/>
    <mergeCell ref="B13:G13"/>
    <mergeCell ref="A14:I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W25" sqref="A1:W25"/>
    </sheetView>
  </sheetViews>
  <sheetFormatPr defaultColWidth="9.00390625" defaultRowHeight="12.75"/>
  <cols>
    <col min="8" max="21" width="0" style="0" hidden="1" customWidth="1"/>
  </cols>
  <sheetData>
    <row r="1" spans="1:23" ht="12.75">
      <c r="A1" s="108"/>
      <c r="B1" s="109"/>
      <c r="C1" s="109"/>
      <c r="D1" s="109"/>
      <c r="E1" s="109"/>
      <c r="F1" s="109"/>
      <c r="G1" s="109"/>
      <c r="H1" s="109"/>
      <c r="I1" s="109"/>
      <c r="J1" s="3"/>
      <c r="K1" s="3"/>
      <c r="L1" s="3"/>
      <c r="M1" s="3"/>
      <c r="N1" s="3"/>
      <c r="O1" s="3"/>
      <c r="P1" s="2"/>
      <c r="Q1" s="6"/>
      <c r="R1" s="6"/>
      <c r="S1" s="3"/>
      <c r="T1" s="6"/>
      <c r="U1" s="6"/>
      <c r="V1" s="6"/>
      <c r="W1" s="6"/>
    </row>
    <row r="2" spans="1:23" ht="3" customHeight="1" hidden="1">
      <c r="A2" s="109"/>
      <c r="B2" s="109"/>
      <c r="C2" s="109"/>
      <c r="D2" s="109"/>
      <c r="E2" s="109"/>
      <c r="F2" s="109"/>
      <c r="G2" s="109"/>
      <c r="H2" s="109"/>
      <c r="I2" s="109"/>
      <c r="J2" s="3"/>
      <c r="K2" s="3"/>
      <c r="L2" s="3"/>
      <c r="M2" s="3"/>
      <c r="N2" s="3"/>
      <c r="O2" s="3"/>
      <c r="P2" s="2"/>
      <c r="Q2" s="6"/>
      <c r="R2" s="6"/>
      <c r="S2" s="3"/>
      <c r="T2" s="6"/>
      <c r="U2" s="6"/>
      <c r="V2" s="6"/>
      <c r="W2" s="6"/>
    </row>
    <row r="3" spans="1:23" ht="12.75" customHeight="1" hidden="1">
      <c r="A3" s="109"/>
      <c r="B3" s="109"/>
      <c r="C3" s="109"/>
      <c r="D3" s="109"/>
      <c r="E3" s="109"/>
      <c r="F3" s="109"/>
      <c r="G3" s="109"/>
      <c r="H3" s="109"/>
      <c r="I3" s="109"/>
      <c r="J3" s="3"/>
      <c r="K3" s="3"/>
      <c r="L3" s="3"/>
      <c r="M3" s="3"/>
      <c r="N3" s="3"/>
      <c r="O3" s="3"/>
      <c r="P3" s="2"/>
      <c r="Q3" s="6"/>
      <c r="R3" s="6"/>
      <c r="S3" s="3"/>
      <c r="T3" s="6"/>
      <c r="U3" s="6"/>
      <c r="V3" s="6"/>
      <c r="W3" s="6"/>
    </row>
    <row r="4" spans="1:23" ht="12" customHeight="1">
      <c r="A4" s="108"/>
      <c r="B4" s="108"/>
      <c r="C4" s="108"/>
      <c r="D4" s="108"/>
      <c r="E4" s="108"/>
      <c r="F4" s="108"/>
      <c r="G4" s="108"/>
      <c r="H4" s="110"/>
      <c r="I4" s="110"/>
      <c r="J4" s="3"/>
      <c r="K4" s="3"/>
      <c r="L4" s="3"/>
      <c r="M4" s="3"/>
      <c r="N4" s="3"/>
      <c r="O4" s="3"/>
      <c r="P4" s="2"/>
      <c r="Q4" s="6"/>
      <c r="R4" s="6"/>
      <c r="S4" s="3"/>
      <c r="T4" s="6"/>
      <c r="U4" s="6"/>
      <c r="V4" s="6"/>
      <c r="W4" s="6"/>
    </row>
    <row r="5" spans="1:24" ht="15">
      <c r="A5" s="9"/>
      <c r="B5" s="106"/>
      <c r="C5" s="106"/>
      <c r="D5" s="106"/>
      <c r="E5" s="106"/>
      <c r="F5" s="106"/>
      <c r="G5" s="106"/>
      <c r="H5" s="4"/>
      <c r="I5" s="4"/>
      <c r="J5" s="11"/>
      <c r="K5" s="11"/>
      <c r="L5" s="11"/>
      <c r="M5" s="11"/>
      <c r="N5" s="12"/>
      <c r="O5" s="12"/>
      <c r="P5" s="13"/>
      <c r="Q5" s="13"/>
      <c r="R5" s="6"/>
      <c r="S5" s="12"/>
      <c r="T5" s="2"/>
      <c r="U5" s="2"/>
      <c r="V5" s="2"/>
      <c r="W5" s="2"/>
      <c r="X5" s="1"/>
    </row>
    <row r="6" spans="1:24" ht="15">
      <c r="A6" s="9"/>
      <c r="B6" s="106"/>
      <c r="C6" s="106"/>
      <c r="D6" s="106"/>
      <c r="E6" s="106"/>
      <c r="F6" s="106"/>
      <c r="G6" s="106"/>
      <c r="H6" s="4"/>
      <c r="I6" s="4"/>
      <c r="J6" s="11"/>
      <c r="K6" s="11"/>
      <c r="L6" s="11"/>
      <c r="M6" s="11"/>
      <c r="N6" s="12"/>
      <c r="O6" s="12"/>
      <c r="P6" s="13"/>
      <c r="Q6" s="13"/>
      <c r="R6" s="6"/>
      <c r="S6" s="12"/>
      <c r="T6" s="2"/>
      <c r="U6" s="2"/>
      <c r="V6" s="2"/>
      <c r="W6" s="2"/>
      <c r="X6" s="1"/>
    </row>
    <row r="7" spans="1:24" ht="15">
      <c r="A7" s="9"/>
      <c r="B7" s="106"/>
      <c r="C7" s="106"/>
      <c r="D7" s="106"/>
      <c r="E7" s="106"/>
      <c r="F7" s="106"/>
      <c r="G7" s="106"/>
      <c r="H7" s="4"/>
      <c r="I7" s="4"/>
      <c r="J7" s="11"/>
      <c r="K7" s="11"/>
      <c r="L7" s="11"/>
      <c r="M7" s="11"/>
      <c r="N7" s="12"/>
      <c r="O7" s="12"/>
      <c r="P7" s="13"/>
      <c r="Q7" s="13"/>
      <c r="R7" s="6"/>
      <c r="S7" s="12"/>
      <c r="T7" s="2"/>
      <c r="U7" s="2"/>
      <c r="V7" s="2"/>
      <c r="W7" s="2"/>
      <c r="X7" s="1"/>
    </row>
    <row r="8" spans="1:24" ht="15">
      <c r="A8" s="9"/>
      <c r="B8" s="106"/>
      <c r="C8" s="106"/>
      <c r="D8" s="106"/>
      <c r="E8" s="106"/>
      <c r="F8" s="106"/>
      <c r="G8" s="106"/>
      <c r="H8" s="4"/>
      <c r="I8" s="4"/>
      <c r="J8" s="11"/>
      <c r="K8" s="11"/>
      <c r="L8" s="11"/>
      <c r="M8" s="11"/>
      <c r="N8" s="12"/>
      <c r="O8" s="12"/>
      <c r="P8" s="13"/>
      <c r="Q8" s="13"/>
      <c r="R8" s="6"/>
      <c r="S8" s="12"/>
      <c r="T8" s="2"/>
      <c r="U8" s="2"/>
      <c r="V8" s="2"/>
      <c r="W8" s="2"/>
      <c r="X8" s="1"/>
    </row>
    <row r="9" spans="1:23" ht="12.75">
      <c r="A9" s="108"/>
      <c r="B9" s="108"/>
      <c r="C9" s="108"/>
      <c r="D9" s="108"/>
      <c r="E9" s="108"/>
      <c r="F9" s="108"/>
      <c r="G9" s="108"/>
      <c r="H9" s="109"/>
      <c r="I9" s="109"/>
      <c r="J9" s="3"/>
      <c r="K9" s="3"/>
      <c r="L9" s="3"/>
      <c r="M9" s="3"/>
      <c r="N9" s="5"/>
      <c r="O9" s="5"/>
      <c r="P9" s="2"/>
      <c r="Q9" s="6"/>
      <c r="R9" s="6"/>
      <c r="S9" s="5"/>
      <c r="T9" s="6"/>
      <c r="U9" s="6"/>
      <c r="V9" s="2"/>
      <c r="W9" s="2"/>
    </row>
    <row r="10" spans="1:23" ht="15">
      <c r="A10" s="9"/>
      <c r="B10" s="106"/>
      <c r="C10" s="106"/>
      <c r="D10" s="106"/>
      <c r="E10" s="106"/>
      <c r="F10" s="106"/>
      <c r="G10" s="106"/>
      <c r="H10" s="4"/>
      <c r="I10" s="4"/>
      <c r="J10" s="11"/>
      <c r="K10" s="11"/>
      <c r="L10" s="11"/>
      <c r="M10" s="11"/>
      <c r="N10" s="12"/>
      <c r="O10" s="12"/>
      <c r="P10" s="13"/>
      <c r="Q10" s="13"/>
      <c r="R10" s="6"/>
      <c r="S10" s="12"/>
      <c r="T10" s="2"/>
      <c r="U10" s="2"/>
      <c r="V10" s="2"/>
      <c r="W10" s="2"/>
    </row>
    <row r="11" spans="1:23" ht="15">
      <c r="A11" s="9"/>
      <c r="B11" s="106"/>
      <c r="C11" s="106"/>
      <c r="D11" s="106"/>
      <c r="E11" s="106"/>
      <c r="F11" s="106"/>
      <c r="G11" s="106"/>
      <c r="H11" s="4"/>
      <c r="I11" s="4"/>
      <c r="J11" s="11"/>
      <c r="K11" s="11"/>
      <c r="L11" s="11"/>
      <c r="M11" s="11"/>
      <c r="N11" s="12"/>
      <c r="O11" s="12"/>
      <c r="P11" s="13"/>
      <c r="Q11" s="13"/>
      <c r="R11" s="6"/>
      <c r="S11" s="12"/>
      <c r="T11" s="2"/>
      <c r="U11" s="2"/>
      <c r="V11" s="2"/>
      <c r="W11" s="2"/>
    </row>
    <row r="12" spans="1:23" ht="15">
      <c r="A12" s="9"/>
      <c r="B12" s="106"/>
      <c r="C12" s="106"/>
      <c r="D12" s="106"/>
      <c r="E12" s="106"/>
      <c r="F12" s="106"/>
      <c r="G12" s="106"/>
      <c r="H12" s="4"/>
      <c r="I12" s="4"/>
      <c r="J12" s="11"/>
      <c r="K12" s="11"/>
      <c r="L12" s="11"/>
      <c r="M12" s="11"/>
      <c r="N12" s="12"/>
      <c r="O12" s="12"/>
      <c r="P12" s="13"/>
      <c r="Q12" s="13"/>
      <c r="R12" s="6"/>
      <c r="S12" s="12"/>
      <c r="T12" s="2"/>
      <c r="U12" s="2"/>
      <c r="V12" s="2"/>
      <c r="W12" s="2"/>
    </row>
    <row r="13" spans="1:23" ht="12.75">
      <c r="A13" s="108"/>
      <c r="B13" s="108"/>
      <c r="C13" s="108"/>
      <c r="D13" s="108"/>
      <c r="E13" s="108"/>
      <c r="F13" s="108"/>
      <c r="G13" s="108"/>
      <c r="H13" s="110"/>
      <c r="I13" s="110"/>
      <c r="J13" s="3"/>
      <c r="K13" s="3"/>
      <c r="L13" s="3"/>
      <c r="M13" s="3"/>
      <c r="N13" s="5"/>
      <c r="O13" s="5"/>
      <c r="P13" s="2"/>
      <c r="Q13" s="6"/>
      <c r="R13" s="6"/>
      <c r="S13" s="5"/>
      <c r="T13" s="6"/>
      <c r="U13" s="6"/>
      <c r="V13" s="2"/>
      <c r="W13" s="2"/>
    </row>
    <row r="14" spans="1:23" ht="16.5" customHeight="1">
      <c r="A14" s="9"/>
      <c r="B14" s="111"/>
      <c r="C14" s="111"/>
      <c r="D14" s="111"/>
      <c r="E14" s="111"/>
      <c r="F14" s="111"/>
      <c r="G14" s="111"/>
      <c r="H14" s="4"/>
      <c r="I14" s="4"/>
      <c r="J14" s="11"/>
      <c r="K14" s="11"/>
      <c r="L14" s="11"/>
      <c r="M14" s="11"/>
      <c r="N14" s="12"/>
      <c r="O14" s="12"/>
      <c r="P14" s="13"/>
      <c r="Q14" s="13"/>
      <c r="R14" s="6"/>
      <c r="S14" s="12"/>
      <c r="T14" s="8"/>
      <c r="U14" s="8"/>
      <c r="V14" s="2"/>
      <c r="W14" s="2"/>
    </row>
    <row r="15" spans="1:2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</sheetData>
  <sheetProtection/>
  <mergeCells count="12">
    <mergeCell ref="B14:G14"/>
    <mergeCell ref="A13:I13"/>
    <mergeCell ref="A9:I9"/>
    <mergeCell ref="B10:G10"/>
    <mergeCell ref="B11:G11"/>
    <mergeCell ref="B12:G12"/>
    <mergeCell ref="B8:G8"/>
    <mergeCell ref="A1:I3"/>
    <mergeCell ref="A4:I4"/>
    <mergeCell ref="B5:G5"/>
    <mergeCell ref="B6:G6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Користувач</cp:lastModifiedBy>
  <cp:lastPrinted>2019-02-07T11:21:56Z</cp:lastPrinted>
  <dcterms:created xsi:type="dcterms:W3CDTF">2005-10-03T09:01:09Z</dcterms:created>
  <dcterms:modified xsi:type="dcterms:W3CDTF">2019-02-07T11:22:00Z</dcterms:modified>
  <cp:category/>
  <cp:version/>
  <cp:contentType/>
  <cp:contentStatus/>
</cp:coreProperties>
</file>